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B5FCE63F-2A48-414D-8598-1E1E58BCD1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 Sintétic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0" i="1" l="1"/>
  <c r="F103" i="1" s="1"/>
</calcChain>
</file>

<file path=xl/sharedStrings.xml><?xml version="1.0" encoding="utf-8"?>
<sst xmlns="http://schemas.openxmlformats.org/spreadsheetml/2006/main" count="435" uniqueCount="288">
  <si>
    <t>Obra</t>
  </si>
  <si>
    <t>Bancos</t>
  </si>
  <si>
    <t>B.D.I.</t>
  </si>
  <si>
    <t>Encargos Sociais</t>
  </si>
  <si>
    <t>Reforma Telhado 26F Atualização Junho/25</t>
  </si>
  <si>
    <t xml:space="preserve">SINAPI - 05/2025 - Rio Grande do Sul
SBC - 06/2025 - Rio Grande do Sul
ORSE - 03/2025 - Sergipe
SEINFRA - 028 - Ceará
SETOP - 01/2025 - Minas Gerais
IOPES - 02/2025 - Espírito Santo
CPOS/CDHU - 04/2025 - São Paulo
FDE - 01/2025 - São Paulo
</t>
  </si>
  <si>
    <t>25,0%</t>
  </si>
  <si>
    <t>Não Desonerado: 0,00%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</si>
  <si>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</si>
  <si>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</si>
  <si>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</si>
  <si>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</si>
  <si>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</si>
  <si>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</si>
  <si>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</si>
  <si>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</si>
  <si>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</si>
  <si>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</si>
  <si>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</si>
  <si>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>M. O.</t>
  </si>
  <si>
    <t>MAT.</t>
  </si>
  <si>
    <t xml:space="preserve"> 1 </t>
  </si>
  <si>
    <t>ADMINISTRAÇÃO LOCAL E CANTEIRO DE OBRAS</t>
  </si>
  <si>
    <t xml:space="preserve"> 1.1 </t>
  </si>
  <si>
    <t xml:space="preserve"> CPU 02 PJ </t>
  </si>
  <si>
    <t>Próprio</t>
  </si>
  <si>
    <t>ADMINISTRAÇÃO DO CANTEIRO DE OBRAS, CONTEMPLANDO ENGENHEIRO CIVIL PLENO, MESTRE DE OBRAS, TÉCNICO EM SEGURANÇA DO TRABALHO, SERVENTE DE OBRAS PARA LIMPEZA PERMANENTE</t>
  </si>
  <si>
    <t>CJ</t>
  </si>
  <si>
    <t xml:space="preserve"> 1.2 </t>
  </si>
  <si>
    <t xml:space="preserve"> CPU 03 PJ </t>
  </si>
  <si>
    <t>CANTEIRO DE OBRAS, CONTEMPLANDO ESCRITÓRIO DE OBRA, TELHEIRO ABERTO DE APOIO A PRODUÇÃO, SANITÁRIOS E ENTRADA PROVISÓRIA DE ÁGUA E ENERGIA</t>
  </si>
  <si>
    <t>UN</t>
  </si>
  <si>
    <t xml:space="preserve"> 2 </t>
  </si>
  <si>
    <t>SERVIÇOS INICIAIS</t>
  </si>
  <si>
    <t xml:space="preserve"> 2.1 </t>
  </si>
  <si>
    <t xml:space="preserve"> 103689 </t>
  </si>
  <si>
    <t>SINAPI</t>
  </si>
  <si>
    <t>FORNECIMENTO E INSTALAÇÃO DE PLACA DE OBRA COM CHAPA GALVANIZADA E ESTRUTURA DE MADEIRA. AF_03/2022_PS</t>
  </si>
  <si>
    <t>m²</t>
  </si>
  <si>
    <t xml:space="preserve"> 2.3 </t>
  </si>
  <si>
    <t xml:space="preserve"> 85424 </t>
  </si>
  <si>
    <t>ISOLAMENTO DE OBRA COM TELA PLASTICA COM MALHA DE 5MM E ESTRUTURA DE MADEIRA PONTALETEADA</t>
  </si>
  <si>
    <t xml:space="preserve"> 2.4 </t>
  </si>
  <si>
    <t xml:space="preserve"> 98459 </t>
  </si>
  <si>
    <t>TAPUME COM TELHA METÁLICA. AF_03/2024</t>
  </si>
  <si>
    <t xml:space="preserve"> 2.5 </t>
  </si>
  <si>
    <t xml:space="preserve"> EVF 1.045 </t>
  </si>
  <si>
    <t>Programa de Gerenciamento de Riscos (PGR) referente ao canteiro de obras contemplando todos os documentos e exigências previstos no item 18.4.3 da NR-18 e demais normas técnicas pertinentes.</t>
  </si>
  <si>
    <t xml:space="preserve"> 2.6 </t>
  </si>
  <si>
    <t xml:space="preserve"> QUAD-ELE-003 </t>
  </si>
  <si>
    <t>ELABORAÇÃO E EXECUÇÃO DE PLANO DE GERENCIAMENTO DE RESIDUOS SÓLIDOS  E RELATORIO FOTOGRAFICO COM ART</t>
  </si>
  <si>
    <t xml:space="preserve"> 3 </t>
  </si>
  <si>
    <t>REMOÇÕES / DEMOLIÇÕES</t>
  </si>
  <si>
    <t xml:space="preserve"> 3.1 </t>
  </si>
  <si>
    <t xml:space="preserve"> 97622 </t>
  </si>
  <si>
    <t>DEMOLIÇÃO DE ALVENARIA DE BLOCO FURADO, DE FORMA MANUAL, SEM REAPROVEITAMENTO. AF_09/2023</t>
  </si>
  <si>
    <t>m³</t>
  </si>
  <si>
    <t xml:space="preserve"> 3.2 </t>
  </si>
  <si>
    <t xml:space="preserve"> 05.07.050 </t>
  </si>
  <si>
    <t>CPOS/CDHU</t>
  </si>
  <si>
    <t>Remoção de entulho de obra com caçamba metálica - material volumoso e misturado por alvenaria, terra, madeira, papel, plástico e metal</t>
  </si>
  <si>
    <t xml:space="preserve"> 3.3 </t>
  </si>
  <si>
    <t xml:space="preserve"> 98524 </t>
  </si>
  <si>
    <t>LIMPEZA MANUAL DE VEGETAÇÃO EM TERRENO COM ENXADA. AF_03/2024</t>
  </si>
  <si>
    <t xml:space="preserve"> 3.4 </t>
  </si>
  <si>
    <t xml:space="preserve"> 104803 </t>
  </si>
  <si>
    <t>REMOÇÃO CALHAS E RUFOS, DE FORMA MANUAL, SEM REAPROVEITAMENTO. AF_09/2023</t>
  </si>
  <si>
    <t>M</t>
  </si>
  <si>
    <t xml:space="preserve"> 4 </t>
  </si>
  <si>
    <t>ESTRUTURAS</t>
  </si>
  <si>
    <t xml:space="preserve"> 4.1 </t>
  </si>
  <si>
    <t xml:space="preserve"> 92620 </t>
  </si>
  <si>
    <t>FABRICAÇÃO E INSTALAÇÃO DE TESOURA INTEIRA EM AÇO, VÃO DE 12 M, PARA TELHA ONDULADA DE FIBROCIMENTO, METÁLICA, PLÁSTICA OU TERMOACÚSTICA, INCLUSO IÇAMENTO. AF_07/2019</t>
  </si>
  <si>
    <t xml:space="preserve"> 4.2 </t>
  </si>
  <si>
    <t xml:space="preserve"> 103672 </t>
  </si>
  <si>
    <t>CONCRETAGEM DE PILARES, FCK = 25 MPA, COM USO DE BOMBA - LANÇAMENTO, ADENSAMENTO E ACABAMENTO. AF_02/2022_PS</t>
  </si>
  <si>
    <t xml:space="preserve"> 4.3 </t>
  </si>
  <si>
    <t xml:space="preserve"> 103675 </t>
  </si>
  <si>
    <t>CONCRETAGEM DE VIGAS E LAJES, FCK=25 MPA, PARA LAJES MACIÇAS OU NERVURADAS COM USO DE BOMBA - LANÇAMENTO, ADENSAMENTO E ACABAMENTO. AF_02/2022_PS</t>
  </si>
  <si>
    <t xml:space="preserve"> 4.4 </t>
  </si>
  <si>
    <t xml:space="preserve"> 92446 </t>
  </si>
  <si>
    <t>MONTAGEM E DESMONTAGEM DE FÔRMA DE VIGA, ESCORAMENTO COM PONTALETE DE MADEIRA, PÉ-DIREITO SIMPLES, EM MADEIRA SERRADA, 1 UTILIZAÇÃO. AF_09/2020</t>
  </si>
  <si>
    <t xml:space="preserve"> 4.5 </t>
  </si>
  <si>
    <t xml:space="preserve"> 103760 </t>
  </si>
  <si>
    <t>MONTAGEM E DESMONTAGEM DE FÔRMA DE LAJE MACIÇA, PÉ-DIREITO SIMPLES, EM CHAPA DE MADEIRA COMPENSADA RESINADA E CIMBRAMENTO DE MADEIRA, 2 UTILIZAÇÕES. AF_03/2022</t>
  </si>
  <si>
    <t xml:space="preserve"> 4.6 </t>
  </si>
  <si>
    <t xml:space="preserve"> 92415 </t>
  </si>
  <si>
    <t>MONTAGEM E DESMONTAGEM DE FÔRMA DE PILARES RETANGULARES E ESTRUTURAS SIMILARES, PÉ-DIREITO SIMPLES, EM CHAPA DE MADEIRA COMPENSADA RESINADA, 2 UTILIZAÇÕES. AF_09/2020</t>
  </si>
  <si>
    <t xml:space="preserve"> 4.7 </t>
  </si>
  <si>
    <t xml:space="preserve"> 92763 </t>
  </si>
  <si>
    <t>ARMAÇÃO DE PILAR OU VIGA DE ESTRUTURA CONVENCIONAL DE CONCRETO ARMADO UTILIZANDO AÇO CA-50 DE 12,5 MM - MONTAGEM. AF_06/2022</t>
  </si>
  <si>
    <t>KG</t>
  </si>
  <si>
    <t xml:space="preserve"> 4.8 </t>
  </si>
  <si>
    <t xml:space="preserve"> 92762 </t>
  </si>
  <si>
    <t>ARMAÇÃO DE PILAR OU VIGA DE ESTRUTURA CONVENCIONAL DE CONCRETO ARMADO UTILIZANDO AÇO CA-50 DE 10,0 MM - MONTAGEM. AF_06/2022</t>
  </si>
  <si>
    <t xml:space="preserve"> 4.9 </t>
  </si>
  <si>
    <t xml:space="preserve"> 92759 </t>
  </si>
  <si>
    <t>ARMAÇÃO DE PILAR OU VIGA DE ESTRUTURA CONVENCIONAL DE CONCRETO ARMADO UTILIZANDO AÇO CA-60 DE 5,0 MM - MONTAGEM. AF_06/2022</t>
  </si>
  <si>
    <t xml:space="preserve"> 4.10 </t>
  </si>
  <si>
    <t xml:space="preserve"> 92770 </t>
  </si>
  <si>
    <t>ARMAÇÃO DE LAJE DE ESTRUTURA CONVENCIONAL DE CONCRETO ARMADO UTILIZANDO AÇO CA-50 DE 8,0 MM - MONTAGEM. AF_06/2022</t>
  </si>
  <si>
    <t xml:space="preserve"> 4.11 </t>
  </si>
  <si>
    <t xml:space="preserve"> 92769 </t>
  </si>
  <si>
    <t>ARMAÇÃO DE LAJE DE ESTRUTURA CONVENCIONAL DE CONCRETO ARMADO UTILIZANDO AÇO CA-50 DE 6,3 MM - MONTAGEM. AF_06/2022</t>
  </si>
  <si>
    <t xml:space="preserve"> 4.12 </t>
  </si>
  <si>
    <t xml:space="preserve"> 92768 </t>
  </si>
  <si>
    <t>ARMAÇÃO DE LAJE DE ESTRUTURA CONVENCIONAL DE CONCRETO ARMADO UTILIZANDO AÇO CA-60 DE 5,0 MM - MONTAGEM. AF_06/2022</t>
  </si>
  <si>
    <t xml:space="preserve"> 4.13 </t>
  </si>
  <si>
    <t xml:space="preserve"> 97084 </t>
  </si>
  <si>
    <t>COMPACTAÇÃO MECÂNICA DE SOLO PARA EXECUÇÃO DE RADIER, PISO DE CONCRETO OU LAJE SOBRE SOLO, COM COMPACTADOR DE SOLOS TIPO PLACA VIBRATÓRIA. AF_09/2021</t>
  </si>
  <si>
    <t xml:space="preserve"> 4.14 </t>
  </si>
  <si>
    <t xml:space="preserve"> 94997 </t>
  </si>
  <si>
    <t>EXECUÇÃO DE PASSEIO (CALÇADA) OU PISO DE CONCRETO COM CONCRETO MOLDADO IN LOCO, USINADO, ACABAMENTO CONVENCIONAL, ESPESSURA 10 CM, ARMADO. AF_07/2016</t>
  </si>
  <si>
    <t xml:space="preserve"> 5 </t>
  </si>
  <si>
    <t>COBERTURAS</t>
  </si>
  <si>
    <t xml:space="preserve"> 5.1 </t>
  </si>
  <si>
    <t>COBERTURAS 2 E 6</t>
  </si>
  <si>
    <t xml:space="preserve"> 5.1.1 </t>
  </si>
  <si>
    <t xml:space="preserve"> 94216 </t>
  </si>
  <si>
    <t>TELHAMENTO COM TELHA METÁLICA TERMOACÚSTICA E = 30 MM, COM ATÉ 2 ÁGUAS, INCLUSO IÇAMENTO. AF_07/2019</t>
  </si>
  <si>
    <t xml:space="preserve"> 5.1.2 </t>
  </si>
  <si>
    <t xml:space="preserve"> 100327 </t>
  </si>
  <si>
    <t>RUFO EXTERNO/INTERNO EM CHAPA DE AÇO GALVANIZADO NÚMERO 26, CORTE DE 33 CM, INCLUSO IÇAMENTO. AF_07/2019</t>
  </si>
  <si>
    <t xml:space="preserve"> 5.1.3 </t>
  </si>
  <si>
    <t xml:space="preserve"> 101979 </t>
  </si>
  <si>
    <t>CHAPIM (RUFO CAPA) EM AÇO GALVANIZADO, CORTE 33. AF_11/2020</t>
  </si>
  <si>
    <t xml:space="preserve"> 5.1.4 </t>
  </si>
  <si>
    <t xml:space="preserve"> FMR 7.015 </t>
  </si>
  <si>
    <t>CALHA CONCRETO ODONTO</t>
  </si>
  <si>
    <t xml:space="preserve"> 5.2 </t>
  </si>
  <si>
    <t>COBERTURAS 1, 3, 5 E 7</t>
  </si>
  <si>
    <t xml:space="preserve"> 5.2.1 </t>
  </si>
  <si>
    <t xml:space="preserve"> 94229 </t>
  </si>
  <si>
    <t>CALHA EM CHAPA DE AÇO GALVANIZADO NÚMERO 24, DESENVOLVIMENTO DE 100 CM, INCLUSO TRANSPORTE VERTICAL. AF_07/2019</t>
  </si>
  <si>
    <t xml:space="preserve"> 5.2.2 </t>
  </si>
  <si>
    <t xml:space="preserve"> 94231 </t>
  </si>
  <si>
    <t>RUFO EM CHAPA DE AÇO GALVANIZADO NÚMERO 24, CORTE DE 25 CM, INCLUSO TRANSPORTE VERTICAL. AF_07/2019</t>
  </si>
  <si>
    <t xml:space="preserve"> 5.2.3 </t>
  </si>
  <si>
    <t xml:space="preserve"> 5.2.4 </t>
  </si>
  <si>
    <t xml:space="preserve"> 97647 </t>
  </si>
  <si>
    <t>REMOÇÃO DE TELHAS DE FIBROCIMENTO METÁLICA E CERÂMICA, DE FORMA MANUAL, SEM REAPROVEITAMENTO. AF_09/2023</t>
  </si>
  <si>
    <t xml:space="preserve"> 5.2.5 </t>
  </si>
  <si>
    <t xml:space="preserve"> 5.2.6 </t>
  </si>
  <si>
    <t xml:space="preserve"> DGN 7.026 </t>
  </si>
  <si>
    <t>Ref SINAPI (94216) - REVISÃO E TROCA DE PARAFUSOS DE TELHAMENTO COM TELHA METÁLICA TERMOACÚSTICA E = 30 MM</t>
  </si>
  <si>
    <t xml:space="preserve"> 5.3 </t>
  </si>
  <si>
    <t>COBERTURA 4</t>
  </si>
  <si>
    <t xml:space="preserve"> 5.3.1 </t>
  </si>
  <si>
    <t xml:space="preserve"> 5.3.2 </t>
  </si>
  <si>
    <t xml:space="preserve"> 5.3.3 </t>
  </si>
  <si>
    <t xml:space="preserve"> 5.3.4 </t>
  </si>
  <si>
    <t xml:space="preserve"> 5.4 </t>
  </si>
  <si>
    <t>AUDITÓRIO</t>
  </si>
  <si>
    <t xml:space="preserve"> 5.4.1 </t>
  </si>
  <si>
    <t xml:space="preserve"> 5.4.2 </t>
  </si>
  <si>
    <t xml:space="preserve"> 5.4.3 </t>
  </si>
  <si>
    <t xml:space="preserve"> 5.4.4 </t>
  </si>
  <si>
    <t xml:space="preserve"> 6 </t>
  </si>
  <si>
    <t>REVESTIMENTOS</t>
  </si>
  <si>
    <t xml:space="preserve"> 6.1 </t>
  </si>
  <si>
    <t xml:space="preserve"> 160386 </t>
  </si>
  <si>
    <t>SBC</t>
  </si>
  <si>
    <t>TRATAMENTO DE TRINCAS E FISSURAS EM ESTRUTURA</t>
  </si>
  <si>
    <t xml:space="preserve"> 6.2 </t>
  </si>
  <si>
    <t xml:space="preserve"> 00041805 </t>
  </si>
  <si>
    <t>LOCACAO DE ANDAIME SUSPENSO OU BALANCIM MANUAL, CAPACIDADE DE CARGA TOTAL DE APROXIMADAMENTE 250 KG/M2, PLATAFORMA DE 1,50 M X 0,80 M (C X L), CABO DE 45 M</t>
  </si>
  <si>
    <t>MES</t>
  </si>
  <si>
    <t xml:space="preserve"> 6.3 </t>
  </si>
  <si>
    <t xml:space="preserve"> 87809 </t>
  </si>
  <si>
    <t>EMBOÇO OU MASSA ÚNICA EM ARGAMASSA TRAÇO 1:2:8, PREPARO MECÂNICO COM BETONEIRA 400 L, APLICADA MANUALMENTE EM SUPERFÍCIES EXTERNAS DA SACADA, ESPESSURA DE 25 MM, SEM USO DE TELA METÁLICA DE REFORÇO CONTRA FISSURAÇÃO. AF_08/2022</t>
  </si>
  <si>
    <t xml:space="preserve"> 7 </t>
  </si>
  <si>
    <t>ESQUADRIAS</t>
  </si>
  <si>
    <t xml:space="preserve"> 7.1 </t>
  </si>
  <si>
    <t xml:space="preserve"> 111701 </t>
  </si>
  <si>
    <t>ESCADA MARINHEIRO PERFIL 1.1/2"" ACO+BARRA CHATA VERT/HORIZ.</t>
  </si>
  <si>
    <t xml:space="preserve"> 7.2 </t>
  </si>
  <si>
    <t xml:space="preserve"> FMR 7.018 </t>
  </si>
  <si>
    <t>GUARDA-CORPO ODONTO DE 1,40M, MONTANTES TUBULARES DE 80X80 MM, ESPAÇADOS 1,50 M, TRAVESSA SUPERIOR DE 30X50 MM, GRADIL FORMADO POR CHAPA EXPANDIDA 1,5 MM MALHA 12X25 MM</t>
  </si>
  <si>
    <t xml:space="preserve"> 7.3 </t>
  </si>
  <si>
    <t xml:space="preserve"> FMR 7.023 </t>
  </si>
  <si>
    <t>GUARDA-CORPO ODONTO DE 2,20M, MONTANTES TUBULARES DE 80X80 MM, ESPAÇADOS 1,50 M, TRAVESSA SUPERIOR DE 30X50 MM, GRADIL FORMADO POR CHAPA EXPANDIDA 1,5 MM MALHA 12X25 MM</t>
  </si>
  <si>
    <t xml:space="preserve"> 8 </t>
  </si>
  <si>
    <t>PINTURAS</t>
  </si>
  <si>
    <t xml:space="preserve"> 8.1 </t>
  </si>
  <si>
    <t xml:space="preserve"> 88411 </t>
  </si>
  <si>
    <t>APLICAÇÃO MANUAL DE FUNDO SELADOR ACRÍLICO EM PANOS COM PRESENÇA DE VÃOS DE EDIFÍCIOS DE MÚLTIPLOS PAVIMENTOS. AF_03/2024</t>
  </si>
  <si>
    <t xml:space="preserve"> 8.2 </t>
  </si>
  <si>
    <t xml:space="preserve"> 88489 </t>
  </si>
  <si>
    <t>PINTURA LÁTEX ACRÍLICA PREMIUM, APLICAÇÃO MANUAL EM PAREDES, DUAS DEMÃOS. AF_04/2023</t>
  </si>
  <si>
    <t xml:space="preserve"> 9 </t>
  </si>
  <si>
    <t>INSTALAÇÕES HIDROSSANITÁRIAS</t>
  </si>
  <si>
    <t xml:space="preserve"> 9.1 </t>
  </si>
  <si>
    <t xml:space="preserve"> 89580 </t>
  </si>
  <si>
    <t>TUBO PVC, SÉRIE R, ÁGUA PLUVIAL, DN 150 MM, FORNECIDO E INSTALADO EM CONDUTORES VERTICAIS DE ÁGUAS PLUVIAIS. AF_06/2022</t>
  </si>
  <si>
    <t xml:space="preserve"> 9.2 </t>
  </si>
  <si>
    <t xml:space="preserve"> 89576 </t>
  </si>
  <si>
    <t>TUBO PVC, SÉRIE R, ÁGUA PLUVIAL, DN 75 MM, FORNECIDO E INSTALADO EM CONDUTORES VERTICAIS DE ÁGUAS PLUVIAIS. AF_06/2022</t>
  </si>
  <si>
    <t xml:space="preserve"> 9.3 </t>
  </si>
  <si>
    <t xml:space="preserve"> 103037 </t>
  </si>
  <si>
    <t>REGISTRO DE ESFERA, PVC, ROSCÁVEL, COM VOLANTE, 1" - FORNECIMENTO E INSTALAÇÃO. AF_08/2021</t>
  </si>
  <si>
    <t xml:space="preserve"> 9.4 </t>
  </si>
  <si>
    <t xml:space="preserve"> 4.018 </t>
  </si>
  <si>
    <t>CAIXA D´ÁGUA EM FIBRA DE VIDRO, 5000 LITROS, COM ACESSÓRIOS</t>
  </si>
  <si>
    <t xml:space="preserve"> 9.5 </t>
  </si>
  <si>
    <t xml:space="preserve"> 103039 </t>
  </si>
  <si>
    <t>REGISTRO DE ESFERA, PVC, ROSCÁVEL, COM VOLANTE, 1 1/2" - FORNECIMENTO E INSTALAÇÃO. AF_08/2021</t>
  </si>
  <si>
    <t xml:space="preserve"> 9.6 </t>
  </si>
  <si>
    <t xml:space="preserve"> 10.01.060 </t>
  </si>
  <si>
    <t>FDE</t>
  </si>
  <si>
    <t>ISOLACAO TERMICA - CHAPA DE ISOPOR E=30MM</t>
  </si>
  <si>
    <t xml:space="preserve"> 10 </t>
  </si>
  <si>
    <t>INSTALAÇÕES MECÂNICAS</t>
  </si>
  <si>
    <t xml:space="preserve"> 10.1 </t>
  </si>
  <si>
    <t xml:space="preserve"> C4778 </t>
  </si>
  <si>
    <t>SEINFRA</t>
  </si>
  <si>
    <t>REDE FRIGORÍGENA C/ TUBO DE COBRE 1/2" FLEXÍVEL, ISOLADO COM BORRACHA ELASTOMÉRICA, SUSTENTAÇÃO, SOLDA E LIMPEZA</t>
  </si>
  <si>
    <t xml:space="preserve"> 10.2 </t>
  </si>
  <si>
    <t xml:space="preserve"> C4779 </t>
  </si>
  <si>
    <t>REDE FRIGORÍGENA C/ TUBO DE COBRE 5/8" FLEXÍVEL, ISOLADO COM BORRACHA ELASTOMÉRICA, SUSTENTAÇÃO, SOLDA E LIMPEZA</t>
  </si>
  <si>
    <t xml:space="preserve"> 10.3 </t>
  </si>
  <si>
    <t xml:space="preserve"> C4780 </t>
  </si>
  <si>
    <t>REDE FRIGORÍGENA C/ TUBO DE COBRE 3/4" FLEXÍVEL, ISOLADO COM BORRACHA ELASTOMÉRICA, SUSTENTAÇÃO, SOLDA E LIMPEZA</t>
  </si>
  <si>
    <t xml:space="preserve"> 10.4 </t>
  </si>
  <si>
    <t xml:space="preserve"> C4785 </t>
  </si>
  <si>
    <t>REDE FRIGORÍGENA C/ TUBO DE COBRE 1 1/8", ISOLADO COM BORRACHA ELASTOMÉRICA, SUSTENTAÇÃO, SOLDA E LIMPEZA</t>
  </si>
  <si>
    <t xml:space="preserve"> 10.5 </t>
  </si>
  <si>
    <t xml:space="preserve"> C4787 </t>
  </si>
  <si>
    <t>REDE FRIGORÍGENA C/ TUBO DE COBRE 1 3/8", ISOLADO COM BORRACHA ELASTOMÉRICA, SUSTENTAÇÃO, SOLDA E LIMPEZA</t>
  </si>
  <si>
    <t xml:space="preserve"> 10.6 </t>
  </si>
  <si>
    <t xml:space="preserve"> C4789 </t>
  </si>
  <si>
    <t>REDE FRIGORÍGENA C/ TUBO DE COBRE 1 5/8", ISOLADO COM BORRACHA ELASTOMÉRICA, SUSTENTAÇÃO, SOLDA E LIMPEZA</t>
  </si>
  <si>
    <t xml:space="preserve"> 10.7 </t>
  </si>
  <si>
    <t xml:space="preserve"> 017404 </t>
  </si>
  <si>
    <t>ICAMENTO MANUAL VERTICAL DE EQUIPAMENTOS ATE 1,2t H=12,8m</t>
  </si>
  <si>
    <t xml:space="preserve"> 10.8 </t>
  </si>
  <si>
    <t xml:space="preserve"> 079247 </t>
  </si>
  <si>
    <t>IOPES</t>
  </si>
  <si>
    <t>GAS REFRIGERANTE R410-A</t>
  </si>
  <si>
    <t xml:space="preserve"> 10.9 </t>
  </si>
  <si>
    <t xml:space="preserve"> 14154 </t>
  </si>
  <si>
    <t>ORSE</t>
  </si>
  <si>
    <t>Execução de teste de estanqueidade com emissão de laudo técnico, inclusive fornecimento de ART</t>
  </si>
  <si>
    <t>un</t>
  </si>
  <si>
    <t xml:space="preserve"> 10.10 </t>
  </si>
  <si>
    <t xml:space="preserve"> CO-3320 </t>
  </si>
  <si>
    <t>SETOP</t>
  </si>
  <si>
    <t>PROJETO EXECUTIVO DE AR CONDICIONADO/VENTILAÇÃO/CLIMATIZAÇÃO</t>
  </si>
  <si>
    <t>PR A0</t>
  </si>
  <si>
    <t xml:space="preserve"> 10.11 </t>
  </si>
  <si>
    <t xml:space="preserve"> TROCA_GAS_REFRIGERANTE </t>
  </si>
  <si>
    <t>Troca de gás refrigerante em rede de ar condicionado central</t>
  </si>
  <si>
    <t>H</t>
  </si>
  <si>
    <t xml:space="preserve"> 11 </t>
  </si>
  <si>
    <t>SERVIÇOS FINAIS</t>
  </si>
  <si>
    <t xml:space="preserve"> 11.1 </t>
  </si>
  <si>
    <t xml:space="preserve"> 9537 </t>
  </si>
  <si>
    <t>LIMPEZA FINAL DA OBRA</t>
  </si>
  <si>
    <t>Totais -&gt;</t>
  </si>
  <si>
    <t>310.922,21</t>
  </si>
  <si>
    <t>447.018,55</t>
  </si>
  <si>
    <t>757.940,76</t>
  </si>
  <si>
    <t>Total sem BDI</t>
  </si>
  <si>
    <t>Total do BDI</t>
  </si>
  <si>
    <t>Total Geral</t>
  </si>
  <si>
    <t>_______________________________________________________________
Vinícius Kuchinski
Engenheiro Civil - PROINFRA</t>
  </si>
  <si>
    <t>COMPOSIÇÃO DO BDI ADOTADO PARA A OBRA</t>
  </si>
  <si>
    <t>ITEM</t>
  </si>
  <si>
    <t>DESCRIÇÃO</t>
  </si>
  <si>
    <t>TAXA %</t>
  </si>
  <si>
    <t>Administração Central</t>
  </si>
  <si>
    <t>AC</t>
  </si>
  <si>
    <t>Seguros</t>
  </si>
  <si>
    <t>S</t>
  </si>
  <si>
    <t>Riscos e imprevistos</t>
  </si>
  <si>
    <t>R</t>
  </si>
  <si>
    <t>Garantias</t>
  </si>
  <si>
    <t>G</t>
  </si>
  <si>
    <t>Despesas financeiras</t>
  </si>
  <si>
    <t>DF</t>
  </si>
  <si>
    <t>Lucro bruto</t>
  </si>
  <si>
    <t>L</t>
  </si>
  <si>
    <t>COFINS</t>
  </si>
  <si>
    <t>I</t>
  </si>
  <si>
    <t>PIS</t>
  </si>
  <si>
    <t>ISS</t>
  </si>
  <si>
    <t>BDI</t>
  </si>
  <si>
    <t>CPRB</t>
  </si>
  <si>
    <t>BDI = ( 1+(AC+S+R+G)/100)*(1+DF/100)*(1+L/100) / (1-(COFINS+PIS+ISS+CPRB)/100) -1 ) *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</si>
</sst>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%"/>
  </numFmts>
  <fonts count="28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8ECF6"/>
        <bgColor rgb="FFD8ECF6"/>
      </patternFill>
    </fill>
    <fill>
      <patternFill patternType="solid">
        <fgColor rgb="FFD8ECF6"/>
        <bgColor rgb="FFD8ECF6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  <fill>
      <patternFill patternType="solid">
        <fgColor rgb="FFDFF0D8"/>
        <bgColor rgb="FFDFF0D8"/>
      </patternFill>
    </fill>
    <fill>
      <patternFill patternType="solid">
        <fgColor rgb="FFDFF0D8"/>
        <bgColor rgb="FFDFF0D8"/>
      </patternFill>
    </fill>
    <fill>
      <patternFill patternType="solid">
        <fgColor rgb="FFDFF0D8"/>
        <bgColor rgb="FFDFF0D8"/>
      </patternFill>
    </fill>
    <fill>
      <patternFill patternType="solid">
        <fgColor rgb="FFDFF0D8"/>
        <bgColor rgb="FFDFF0D8"/>
      </patternFill>
    </fill>
    <fill>
      <patternFill patternType="solid">
        <fgColor rgb="FFF7F3DF"/>
        <bgColor rgb="FFF7F3DF"/>
      </patternFill>
    </fill>
    <fill>
      <patternFill patternType="solid">
        <fgColor rgb="FFF7F3DF"/>
        <bgColor rgb="FFF7F3DF"/>
      </patternFill>
    </fill>
    <fill>
      <patternFill patternType="solid">
        <fgColor rgb="FFF7F3DF"/>
        <bgColor rgb="FFF7F3DF"/>
      </patternFill>
    </fill>
    <fill>
      <patternFill patternType="solid">
        <fgColor rgb="FFF7F3DF"/>
        <bgColor rgb="FFF7F3DF"/>
      </patternFill>
    </fill>
    <fill>
      <patternFill patternType="solid">
        <fgColor rgb="FFF7F3DF"/>
        <bgColor rgb="FFF7F3D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4" fontId="9" fillId="10" borderId="7" xfId="0" applyNumberFormat="1" applyFont="1" applyFill="1" applyBorder="1" applyAlignment="1">
      <alignment horizontal="right" vertical="top" wrapText="1"/>
    </xf>
    <xf numFmtId="0" fontId="10" fillId="11" borderId="8" xfId="0" applyFont="1" applyFill="1" applyBorder="1" applyAlignment="1">
      <alignment horizontal="left" vertical="top" wrapText="1"/>
    </xf>
    <xf numFmtId="0" fontId="11" fillId="12" borderId="9" xfId="0" applyFont="1" applyFill="1" applyBorder="1" applyAlignment="1">
      <alignment horizontal="center" vertical="top" wrapText="1"/>
    </xf>
    <xf numFmtId="0" fontId="12" fillId="13" borderId="10" xfId="0" applyFont="1" applyFill="1" applyBorder="1" applyAlignment="1">
      <alignment horizontal="right" vertical="top" wrapText="1"/>
    </xf>
    <xf numFmtId="4" fontId="13" fillId="14" borderId="11" xfId="0" applyNumberFormat="1" applyFont="1" applyFill="1" applyBorder="1" applyAlignment="1">
      <alignment horizontal="right" vertical="top" wrapText="1"/>
    </xf>
    <xf numFmtId="164" fontId="14" fillId="15" borderId="12" xfId="0" applyNumberFormat="1" applyFont="1" applyFill="1" applyBorder="1" applyAlignment="1">
      <alignment horizontal="right" vertical="top" wrapText="1"/>
    </xf>
    <xf numFmtId="0" fontId="16" fillId="16" borderId="13" xfId="0" applyFont="1" applyFill="1" applyBorder="1" applyAlignment="1">
      <alignment horizontal="left" vertical="top" wrapText="1"/>
    </xf>
    <xf numFmtId="0" fontId="17" fillId="17" borderId="14" xfId="0" applyFont="1" applyFill="1" applyBorder="1" applyAlignment="1">
      <alignment horizontal="center" vertical="top" wrapText="1"/>
    </xf>
    <xf numFmtId="0" fontId="18" fillId="18" borderId="15" xfId="0" applyFont="1" applyFill="1" applyBorder="1" applyAlignment="1">
      <alignment horizontal="right" vertical="top" wrapText="1"/>
    </xf>
    <xf numFmtId="4" fontId="19" fillId="19" borderId="16" xfId="0" applyNumberFormat="1" applyFont="1" applyFill="1" applyBorder="1" applyAlignment="1">
      <alignment horizontal="right" vertical="top" wrapText="1"/>
    </xf>
    <xf numFmtId="164" fontId="20" fillId="20" borderId="17" xfId="0" applyNumberFormat="1" applyFont="1" applyFill="1" applyBorder="1" applyAlignment="1">
      <alignment horizontal="right" vertical="top" wrapText="1"/>
    </xf>
    <xf numFmtId="0" fontId="21" fillId="21" borderId="0" xfId="0" applyFont="1" applyFill="1" applyAlignment="1">
      <alignment horizontal="left" vertical="top" wrapText="1"/>
    </xf>
    <xf numFmtId="0" fontId="22" fillId="22" borderId="0" xfId="0" applyFont="1" applyFill="1" applyAlignment="1">
      <alignment horizontal="center" vertical="top" wrapText="1"/>
    </xf>
    <xf numFmtId="0" fontId="23" fillId="23" borderId="0" xfId="0" applyFont="1" applyFill="1" applyAlignment="1">
      <alignment horizontal="right" vertical="top" wrapText="1"/>
    </xf>
    <xf numFmtId="0" fontId="25" fillId="25" borderId="0" xfId="0" applyFont="1" applyFill="1" applyAlignment="1">
      <alignment horizontal="center" vertical="top" wrapText="1"/>
    </xf>
    <xf numFmtId="0" fontId="1" fillId="2" borderId="0" xfId="0" applyFont="1" applyFill="1" applyAlignment="1">
      <alignment vertical="top" wrapText="1"/>
    </xf>
    <xf numFmtId="0" fontId="21" fillId="21" borderId="0" xfId="0" applyFont="1" applyFill="1" applyAlignment="1">
      <alignment vertical="top" wrapText="1"/>
    </xf>
    <xf numFmtId="0" fontId="23" fillId="23" borderId="0" xfId="0" applyFont="1" applyFill="1" applyAlignment="1">
      <alignment horizontal="right" vertical="top" wrapText="1"/>
    </xf>
    <xf numFmtId="0" fontId="21" fillId="21" borderId="0" xfId="0" applyFont="1" applyFill="1" applyAlignment="1">
      <alignment horizontal="left" vertical="top" wrapText="1"/>
    </xf>
    <xf numFmtId="4" fontId="24" fillId="24" borderId="0" xfId="0" applyNumberFormat="1" applyFont="1" applyFill="1" applyAlignment="1">
      <alignment horizontal="right" vertical="top" wrapText="1"/>
    </xf>
    <xf numFmtId="0" fontId="15" fillId="25" borderId="0" xfId="0" applyFont="1" applyFill="1" applyAlignment="1">
      <alignment horizontal="center" vertical="top" wrapText="1"/>
    </xf>
    <xf numFmtId="0" fontId="0" fillId="0" borderId="0" xfId="0"/>
    <xf numFmtId="0" fontId="2" fillId="3" borderId="0" xfId="0" applyFont="1" applyFill="1" applyAlignment="1">
      <alignment horizontal="center" wrapText="1"/>
    </xf>
    <xf numFmtId="0" fontId="3" fillId="4" borderId="1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26" fillId="25" borderId="18" xfId="0" applyFont="1" applyFill="1" applyBorder="1" applyAlignment="1">
      <alignment horizontal="center" vertical="top"/>
    </xf>
    <xf numFmtId="0" fontId="26" fillId="25" borderId="18" xfId="0" applyFont="1" applyFill="1" applyBorder="1" applyAlignment="1">
      <alignment horizontal="right" vertical="top"/>
    </xf>
    <xf numFmtId="0" fontId="27" fillId="25" borderId="18" xfId="0" applyFont="1" applyFill="1" applyBorder="1" applyAlignment="1">
      <alignment horizontal="center" vertical="top"/>
    </xf>
    <xf numFmtId="0" fontId="27" fillId="25" borderId="18" xfId="0" applyFont="1" applyFill="1" applyBorder="1" applyAlignment="1">
      <alignment horizontal="left" vertical="top"/>
    </xf>
    <xf numFmtId="2" fontId="27" fillId="25" borderId="18" xfId="0" applyNumberFormat="1" applyFont="1" applyFill="1" applyBorder="1" applyAlignment="1">
      <alignment horizontal="right" vertical="top"/>
    </xf>
    <xf numFmtId="0" fontId="26" fillId="25" borderId="18" xfId="0" applyFont="1" applyFill="1" applyBorder="1" applyAlignment="1">
      <alignment horizontal="left" vertical="top"/>
    </xf>
    <xf numFmtId="2" fontId="26" fillId="25" borderId="18" xfId="0" applyNumberFormat="1" applyFont="1" applyFill="1" applyBorder="1" applyAlignment="1">
      <alignment horizontal="right" vertical="top"/>
    </xf>
    <xf numFmtId="0" fontId="27" fillId="25" borderId="19" xfId="0" applyFont="1" applyFill="1" applyBorder="1" applyAlignment="1">
      <alignment horizontal="center" vertical="top"/>
    </xf>
    <xf numFmtId="0" fontId="27" fillId="25" borderId="20" xfId="0" applyFont="1" applyFill="1" applyBorder="1" applyAlignment="1">
      <alignment horizontal="center" vertical="top"/>
    </xf>
    <xf numFmtId="0" fontId="27" fillId="25" borderId="21" xfId="0" applyFont="1" applyFill="1" applyBorder="1" applyAlignment="1">
      <alignment horizontal="center" vertical="top"/>
    </xf>
    <xf numFmtId="0" fontId="23" fillId="23" borderId="0" xfId="0" applyFont="1" applyFill="1" applyAlignment="1">
      <alignment vertical="top" wrapText="1"/>
    </xf>
    <xf numFmtId="0" fontId="26" fillId="10" borderId="19" xfId="0" applyFont="1" applyFill="1" applyBorder="1" applyAlignment="1">
      <alignment horizontal="center" vertical="top"/>
    </xf>
    <xf numFmtId="0" fontId="26" fillId="10" borderId="20" xfId="0" applyFont="1" applyFill="1" applyBorder="1" applyAlignment="1">
      <alignment horizontal="center" vertical="top"/>
    </xf>
    <xf numFmtId="0" fontId="26" fillId="10" borderId="21" xfId="0" applyFont="1" applyFill="1" applyBorder="1" applyAlignment="1">
      <alignment horizontal="center" vertical="top"/>
    </xf>
    <xf numFmtId="0" fontId="0" fillId="26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335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06"/>
  <sheetViews>
    <sheetView tabSelected="1" showWhiteSpace="0" topLeftCell="A85" workbookViewId="0">
      <selection activeCell="H90" sqref="H90"/>
    </sheetView>
  </sheetViews>
  <sheetFormatPr defaultRowHeight="14.25" x14ac:dyDescent="0.2"/>
  <cols>
    <col min="1" max="3" width="10" bestFit="1" customWidth="1"/>
    <col min="4" max="4" width="60" bestFit="1" customWidth="1"/>
    <col min="5" max="5" width="5" bestFit="1" customWidth="1"/>
    <col min="6" max="14" width="10" bestFit="1" customWidth="1"/>
  </cols>
  <sheetData>
    <row r="1" spans="1:14" ht="15" customHeight="1" x14ac:dyDescent="0.2">
      <c r="A1" s="1"/>
      <c r="B1" s="1"/>
      <c r="C1" s="1"/>
      <c r="D1" s="1" t="s">
        <v>0</v>
      </c>
      <c r="E1" s="32" t="s">
        <v>1</v>
      </c>
      <c r="F1" s="32"/>
      <c r="G1" s="32"/>
      <c r="H1" s="21"/>
      <c r="I1" s="21"/>
      <c r="J1" s="21"/>
      <c r="K1" s="21"/>
      <c r="L1" s="21" t="s">
        <v>2</v>
      </c>
      <c r="M1" s="21" t="s">
        <v>3</v>
      </c>
      <c r="N1" s="21"/>
    </row>
    <row r="2" spans="1:14" ht="102.75" customHeight="1" x14ac:dyDescent="0.2">
      <c r="A2" s="17"/>
      <c r="B2" s="17"/>
      <c r="C2" s="17"/>
      <c r="D2" s="17" t="s">
        <v>4</v>
      </c>
      <c r="E2" s="24" t="s">
        <v>5</v>
      </c>
      <c r="F2" s="24"/>
      <c r="G2" s="24"/>
      <c r="H2" s="24"/>
      <c r="I2" s="24"/>
      <c r="J2" s="24"/>
      <c r="K2" s="24"/>
      <c r="L2" s="22" t="s">
        <v>6</v>
      </c>
      <c r="M2" s="24" t="s">
        <v>7</v>
      </c>
      <c r="N2" s="24"/>
    </row>
    <row r="3" spans="1:14" ht="15" x14ac:dyDescent="0.25">
      <c r="A3" s="28" t="s">
        <v>8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ht="15" customHeight="1" x14ac:dyDescent="0.2">
      <c r="A4" s="29" t="s">
        <v>9</v>
      </c>
      <c r="B4" s="30" t="s">
        <v>10</v>
      </c>
      <c r="C4" s="29" t="s">
        <v>11</v>
      </c>
      <c r="D4" s="29" t="s">
        <v>12</v>
      </c>
      <c r="E4" s="31" t="s">
        <v>13</v>
      </c>
      <c r="F4" s="30" t="s">
        <v>14</v>
      </c>
      <c r="G4" s="30" t="s">
        <v>15</v>
      </c>
      <c r="H4" s="31" t="s">
        <v>16</v>
      </c>
      <c r="I4" s="29"/>
      <c r="J4" s="29"/>
      <c r="K4" s="31" t="s">
        <v>17</v>
      </c>
      <c r="L4" s="29"/>
      <c r="M4" s="29"/>
      <c r="N4" s="30" t="s">
        <v>18</v>
      </c>
    </row>
    <row r="5" spans="1:14" ht="15" customHeight="1" x14ac:dyDescent="0.2">
      <c r="A5" s="30"/>
      <c r="B5" s="30"/>
      <c r="C5" s="30"/>
      <c r="D5" s="30"/>
      <c r="E5" s="30"/>
      <c r="F5" s="30"/>
      <c r="G5" s="30"/>
      <c r="H5" s="2" t="s">
        <v>19</v>
      </c>
      <c r="I5" s="2" t="s">
        <v>20</v>
      </c>
      <c r="J5" s="2" t="s">
        <v>17</v>
      </c>
      <c r="K5" s="2" t="s">
        <v>19</v>
      </c>
      <c r="L5" s="2" t="s">
        <v>20</v>
      </c>
      <c r="M5" s="2" t="s">
        <v>17</v>
      </c>
      <c r="N5" s="30"/>
    </row>
    <row r="6" spans="1:14" ht="24" customHeight="1" x14ac:dyDescent="0.2">
      <c r="A6" s="3" t="s">
        <v>21</v>
      </c>
      <c r="B6" s="3"/>
      <c r="C6" s="3"/>
      <c r="D6" s="3" t="s">
        <v>22</v>
      </c>
      <c r="E6" s="3"/>
      <c r="F6" s="4"/>
      <c r="G6" s="3"/>
      <c r="H6" s="3"/>
      <c r="I6" s="3"/>
      <c r="J6" s="3"/>
      <c r="K6" s="3"/>
      <c r="L6" s="3"/>
      <c r="M6" s="5">
        <v>196706.75</v>
      </c>
      <c r="N6" s="6">
        <v>0.25952786864239891</v>
      </c>
    </row>
    <row r="7" spans="1:14" ht="51.95" customHeight="1" x14ac:dyDescent="0.2">
      <c r="A7" s="7" t="s">
        <v>23</v>
      </c>
      <c r="B7" s="9" t="s">
        <v>24</v>
      </c>
      <c r="C7" s="7" t="s">
        <v>25</v>
      </c>
      <c r="D7" s="7" t="s">
        <v>26</v>
      </c>
      <c r="E7" s="8" t="s">
        <v>27</v>
      </c>
      <c r="F7" s="9">
        <v>1</v>
      </c>
      <c r="G7" s="10">
        <v>139885.6</v>
      </c>
      <c r="H7" s="10">
        <v>167198.65</v>
      </c>
      <c r="I7" s="10">
        <v>7658.35</v>
      </c>
      <c r="J7" s="10">
        <v>174857</v>
      </c>
      <c r="K7" s="10">
        <v>167198.65</v>
      </c>
      <c r="L7" s="10">
        <v>7658.35</v>
      </c>
      <c r="M7" s="10">
        <v>174857</v>
      </c>
      <c r="N7" s="11">
        <v>0.23070008795938088</v>
      </c>
    </row>
    <row r="8" spans="1:14" ht="39" customHeight="1" x14ac:dyDescent="0.2">
      <c r="A8" s="7" t="s">
        <v>28</v>
      </c>
      <c r="B8" s="9" t="s">
        <v>29</v>
      </c>
      <c r="C8" s="7" t="s">
        <v>25</v>
      </c>
      <c r="D8" s="7" t="s">
        <v>30</v>
      </c>
      <c r="E8" s="8" t="s">
        <v>31</v>
      </c>
      <c r="F8" s="9">
        <v>1</v>
      </c>
      <c r="G8" s="10">
        <v>17479.8</v>
      </c>
      <c r="H8" s="10">
        <v>1609.15</v>
      </c>
      <c r="I8" s="10">
        <v>20240.599999999999</v>
      </c>
      <c r="J8" s="10">
        <v>21849.75</v>
      </c>
      <c r="K8" s="10">
        <v>1609.15</v>
      </c>
      <c r="L8" s="10">
        <v>20240.599999999999</v>
      </c>
      <c r="M8" s="10">
        <v>21849.75</v>
      </c>
      <c r="N8" s="11">
        <v>2.8827780683018025E-2</v>
      </c>
    </row>
    <row r="9" spans="1:14" ht="24" customHeight="1" x14ac:dyDescent="0.2">
      <c r="A9" s="3" t="s">
        <v>32</v>
      </c>
      <c r="B9" s="3"/>
      <c r="C9" s="3"/>
      <c r="D9" s="3" t="s">
        <v>33</v>
      </c>
      <c r="E9" s="3"/>
      <c r="F9" s="4"/>
      <c r="G9" s="3"/>
      <c r="H9" s="3"/>
      <c r="I9" s="3"/>
      <c r="J9" s="3"/>
      <c r="K9" s="3"/>
      <c r="L9" s="3"/>
      <c r="M9" s="5">
        <v>18124.939999999999</v>
      </c>
      <c r="N9" s="6">
        <v>2.3913399247719572E-2</v>
      </c>
    </row>
    <row r="10" spans="1:14" ht="39" customHeight="1" x14ac:dyDescent="0.2">
      <c r="A10" s="7" t="s">
        <v>34</v>
      </c>
      <c r="B10" s="9" t="s">
        <v>35</v>
      </c>
      <c r="C10" s="7" t="s">
        <v>36</v>
      </c>
      <c r="D10" s="7" t="s">
        <v>37</v>
      </c>
      <c r="E10" s="8" t="s">
        <v>38</v>
      </c>
      <c r="F10" s="9">
        <v>2.16</v>
      </c>
      <c r="G10" s="10">
        <v>460.44</v>
      </c>
      <c r="H10" s="10">
        <v>40.49</v>
      </c>
      <c r="I10" s="10">
        <v>535.05999999999995</v>
      </c>
      <c r="J10" s="10">
        <v>575.54999999999995</v>
      </c>
      <c r="K10" s="10">
        <v>87.45</v>
      </c>
      <c r="L10" s="10">
        <v>1155.73</v>
      </c>
      <c r="M10" s="10">
        <v>1243.18</v>
      </c>
      <c r="N10" s="11">
        <v>1.6402073428535497E-3</v>
      </c>
    </row>
    <row r="11" spans="1:14" ht="26.1" customHeight="1" x14ac:dyDescent="0.2">
      <c r="A11" s="7" t="s">
        <v>39</v>
      </c>
      <c r="B11" s="9" t="s">
        <v>40</v>
      </c>
      <c r="C11" s="7" t="s">
        <v>36</v>
      </c>
      <c r="D11" s="7" t="s">
        <v>41</v>
      </c>
      <c r="E11" s="8" t="s">
        <v>38</v>
      </c>
      <c r="F11" s="9">
        <v>65</v>
      </c>
      <c r="G11" s="10">
        <v>30.62</v>
      </c>
      <c r="H11" s="10">
        <v>24.21</v>
      </c>
      <c r="I11" s="10">
        <v>14.06</v>
      </c>
      <c r="J11" s="10">
        <v>38.270000000000003</v>
      </c>
      <c r="K11" s="10">
        <v>1573.65</v>
      </c>
      <c r="L11" s="10">
        <v>913.9</v>
      </c>
      <c r="M11" s="10">
        <v>2487.5500000000002</v>
      </c>
      <c r="N11" s="11">
        <v>3.2819847292550938E-3</v>
      </c>
    </row>
    <row r="12" spans="1:14" ht="24" customHeight="1" x14ac:dyDescent="0.2">
      <c r="A12" s="7" t="s">
        <v>42</v>
      </c>
      <c r="B12" s="9" t="s">
        <v>43</v>
      </c>
      <c r="C12" s="7" t="s">
        <v>36</v>
      </c>
      <c r="D12" s="7" t="s">
        <v>44</v>
      </c>
      <c r="E12" s="8" t="s">
        <v>38</v>
      </c>
      <c r="F12" s="9">
        <v>92.4</v>
      </c>
      <c r="G12" s="10">
        <v>81.52</v>
      </c>
      <c r="H12" s="10">
        <v>33.630000000000003</v>
      </c>
      <c r="I12" s="10">
        <v>68.27</v>
      </c>
      <c r="J12" s="10">
        <v>101.9</v>
      </c>
      <c r="K12" s="10">
        <v>3107.41</v>
      </c>
      <c r="L12" s="10">
        <v>6308.15</v>
      </c>
      <c r="M12" s="10">
        <v>9415.56</v>
      </c>
      <c r="N12" s="11">
        <v>1.2422553973743278E-2</v>
      </c>
    </row>
    <row r="13" spans="1:14" ht="51.95" customHeight="1" x14ac:dyDescent="0.2">
      <c r="A13" s="7" t="s">
        <v>45</v>
      </c>
      <c r="B13" s="9" t="s">
        <v>46</v>
      </c>
      <c r="C13" s="7" t="s">
        <v>25</v>
      </c>
      <c r="D13" s="7" t="s">
        <v>47</v>
      </c>
      <c r="E13" s="8" t="s">
        <v>31</v>
      </c>
      <c r="F13" s="9">
        <v>1</v>
      </c>
      <c r="G13" s="10">
        <v>2513.7199999999998</v>
      </c>
      <c r="H13" s="10">
        <v>3098.7</v>
      </c>
      <c r="I13" s="10">
        <v>43.45</v>
      </c>
      <c r="J13" s="10">
        <v>3142.15</v>
      </c>
      <c r="K13" s="10">
        <v>3098.7</v>
      </c>
      <c r="L13" s="10">
        <v>43.45</v>
      </c>
      <c r="M13" s="10">
        <v>3142.15</v>
      </c>
      <c r="N13" s="11">
        <v>4.1456406170846385E-3</v>
      </c>
    </row>
    <row r="14" spans="1:14" ht="39" customHeight="1" x14ac:dyDescent="0.2">
      <c r="A14" s="7" t="s">
        <v>48</v>
      </c>
      <c r="B14" s="9" t="s">
        <v>49</v>
      </c>
      <c r="C14" s="7" t="s">
        <v>25</v>
      </c>
      <c r="D14" s="7" t="s">
        <v>50</v>
      </c>
      <c r="E14" s="8" t="s">
        <v>31</v>
      </c>
      <c r="F14" s="9">
        <v>1</v>
      </c>
      <c r="G14" s="10">
        <v>1469.2</v>
      </c>
      <c r="H14" s="10">
        <v>1711.5</v>
      </c>
      <c r="I14" s="10">
        <v>125</v>
      </c>
      <c r="J14" s="10">
        <v>1836.5</v>
      </c>
      <c r="K14" s="10">
        <v>1711.5</v>
      </c>
      <c r="L14" s="10">
        <v>125</v>
      </c>
      <c r="M14" s="10">
        <v>1836.5</v>
      </c>
      <c r="N14" s="11">
        <v>2.4230125847830111E-3</v>
      </c>
    </row>
    <row r="15" spans="1:14" ht="24" customHeight="1" x14ac:dyDescent="0.2">
      <c r="A15" s="3" t="s">
        <v>51</v>
      </c>
      <c r="B15" s="3"/>
      <c r="C15" s="3"/>
      <c r="D15" s="3" t="s">
        <v>52</v>
      </c>
      <c r="E15" s="3"/>
      <c r="F15" s="4"/>
      <c r="G15" s="3"/>
      <c r="H15" s="3"/>
      <c r="I15" s="3"/>
      <c r="J15" s="3"/>
      <c r="K15" s="3"/>
      <c r="L15" s="3"/>
      <c r="M15" s="5">
        <v>10533.2</v>
      </c>
      <c r="N15" s="6">
        <v>1.3897128319105044E-2</v>
      </c>
    </row>
    <row r="16" spans="1:14" ht="26.1" customHeight="1" x14ac:dyDescent="0.2">
      <c r="A16" s="7" t="s">
        <v>53</v>
      </c>
      <c r="B16" s="9" t="s">
        <v>54</v>
      </c>
      <c r="C16" s="7" t="s">
        <v>36</v>
      </c>
      <c r="D16" s="7" t="s">
        <v>55</v>
      </c>
      <c r="E16" s="8" t="s">
        <v>56</v>
      </c>
      <c r="F16" s="9">
        <v>2.82</v>
      </c>
      <c r="G16" s="10">
        <v>61</v>
      </c>
      <c r="H16" s="10">
        <v>57.16</v>
      </c>
      <c r="I16" s="10">
        <v>19.09</v>
      </c>
      <c r="J16" s="10">
        <v>76.25</v>
      </c>
      <c r="K16" s="10">
        <v>161.19</v>
      </c>
      <c r="L16" s="10">
        <v>53.83</v>
      </c>
      <c r="M16" s="10">
        <v>215.02</v>
      </c>
      <c r="N16" s="11">
        <v>2.8368971738635616E-4</v>
      </c>
    </row>
    <row r="17" spans="1:14" ht="39" customHeight="1" x14ac:dyDescent="0.2">
      <c r="A17" s="7" t="s">
        <v>57</v>
      </c>
      <c r="B17" s="9" t="s">
        <v>58</v>
      </c>
      <c r="C17" s="7" t="s">
        <v>59</v>
      </c>
      <c r="D17" s="7" t="s">
        <v>60</v>
      </c>
      <c r="E17" s="8" t="s">
        <v>56</v>
      </c>
      <c r="F17" s="9">
        <v>30</v>
      </c>
      <c r="G17" s="10">
        <v>128.31</v>
      </c>
      <c r="H17" s="10">
        <v>12.95</v>
      </c>
      <c r="I17" s="10">
        <v>147.43</v>
      </c>
      <c r="J17" s="10">
        <v>160.38</v>
      </c>
      <c r="K17" s="10">
        <v>388.5</v>
      </c>
      <c r="L17" s="10">
        <v>4422.8999999999996</v>
      </c>
      <c r="M17" s="10">
        <v>4811.3999999999996</v>
      </c>
      <c r="N17" s="11">
        <v>6.3479895183364988E-3</v>
      </c>
    </row>
    <row r="18" spans="1:14" ht="26.1" customHeight="1" x14ac:dyDescent="0.2">
      <c r="A18" s="7" t="s">
        <v>61</v>
      </c>
      <c r="B18" s="9" t="s">
        <v>62</v>
      </c>
      <c r="C18" s="7" t="s">
        <v>36</v>
      </c>
      <c r="D18" s="7" t="s">
        <v>63</v>
      </c>
      <c r="E18" s="8" t="s">
        <v>38</v>
      </c>
      <c r="F18" s="9">
        <v>140.19999999999999</v>
      </c>
      <c r="G18" s="10">
        <v>4.95</v>
      </c>
      <c r="H18" s="10">
        <v>4.59</v>
      </c>
      <c r="I18" s="10">
        <v>1.59</v>
      </c>
      <c r="J18" s="10">
        <v>6.18</v>
      </c>
      <c r="K18" s="10">
        <v>643.51</v>
      </c>
      <c r="L18" s="10">
        <v>222.92</v>
      </c>
      <c r="M18" s="10">
        <v>866.43</v>
      </c>
      <c r="N18" s="11">
        <v>1.1431368330158151E-3</v>
      </c>
    </row>
    <row r="19" spans="1:14" ht="26.1" customHeight="1" x14ac:dyDescent="0.2">
      <c r="A19" s="7" t="s">
        <v>64</v>
      </c>
      <c r="B19" s="9" t="s">
        <v>65</v>
      </c>
      <c r="C19" s="7" t="s">
        <v>36</v>
      </c>
      <c r="D19" s="7" t="s">
        <v>66</v>
      </c>
      <c r="E19" s="8" t="s">
        <v>67</v>
      </c>
      <c r="F19" s="9">
        <v>767</v>
      </c>
      <c r="G19" s="10">
        <v>4.84</v>
      </c>
      <c r="H19" s="10">
        <v>4.6100000000000003</v>
      </c>
      <c r="I19" s="10">
        <v>1.44</v>
      </c>
      <c r="J19" s="10">
        <v>6.05</v>
      </c>
      <c r="K19" s="10">
        <v>3535.87</v>
      </c>
      <c r="L19" s="10">
        <v>1104.48</v>
      </c>
      <c r="M19" s="10">
        <v>4640.3500000000004</v>
      </c>
      <c r="N19" s="11">
        <v>6.1223122503663739E-3</v>
      </c>
    </row>
    <row r="20" spans="1:14" ht="24" customHeight="1" x14ac:dyDescent="0.2">
      <c r="A20" s="3" t="s">
        <v>68</v>
      </c>
      <c r="B20" s="3"/>
      <c r="C20" s="3"/>
      <c r="D20" s="3" t="s">
        <v>69</v>
      </c>
      <c r="E20" s="3"/>
      <c r="F20" s="4"/>
      <c r="G20" s="3"/>
      <c r="H20" s="3"/>
      <c r="I20" s="3"/>
      <c r="J20" s="3"/>
      <c r="K20" s="3"/>
      <c r="L20" s="3"/>
      <c r="M20" s="5">
        <v>74836.09</v>
      </c>
      <c r="N20" s="6">
        <v>9.8736067446748746E-2</v>
      </c>
    </row>
    <row r="21" spans="1:14" ht="51.95" customHeight="1" x14ac:dyDescent="0.2">
      <c r="A21" s="7" t="s">
        <v>70</v>
      </c>
      <c r="B21" s="9" t="s">
        <v>71</v>
      </c>
      <c r="C21" s="7" t="s">
        <v>36</v>
      </c>
      <c r="D21" s="7" t="s">
        <v>72</v>
      </c>
      <c r="E21" s="8" t="s">
        <v>31</v>
      </c>
      <c r="F21" s="9">
        <v>6</v>
      </c>
      <c r="G21" s="10">
        <v>2114.2399999999998</v>
      </c>
      <c r="H21" s="10">
        <v>455.81</v>
      </c>
      <c r="I21" s="10">
        <v>2186.9899999999998</v>
      </c>
      <c r="J21" s="10">
        <v>2642.8</v>
      </c>
      <c r="K21" s="10">
        <v>2734.86</v>
      </c>
      <c r="L21" s="10">
        <v>13121.94</v>
      </c>
      <c r="M21" s="10">
        <v>15856.8</v>
      </c>
      <c r="N21" s="11">
        <v>2.0920896245242175E-2</v>
      </c>
    </row>
    <row r="22" spans="1:14" ht="39" customHeight="1" x14ac:dyDescent="0.2">
      <c r="A22" s="7" t="s">
        <v>73</v>
      </c>
      <c r="B22" s="9" t="s">
        <v>74</v>
      </c>
      <c r="C22" s="7" t="s">
        <v>36</v>
      </c>
      <c r="D22" s="7" t="s">
        <v>75</v>
      </c>
      <c r="E22" s="8" t="s">
        <v>56</v>
      </c>
      <c r="F22" s="9">
        <v>0.94</v>
      </c>
      <c r="G22" s="10">
        <v>692</v>
      </c>
      <c r="H22" s="10">
        <v>41.3</v>
      </c>
      <c r="I22" s="10">
        <v>823.7</v>
      </c>
      <c r="J22" s="10">
        <v>865</v>
      </c>
      <c r="K22" s="10">
        <v>38.82</v>
      </c>
      <c r="L22" s="10">
        <v>774.28</v>
      </c>
      <c r="M22" s="10">
        <v>813.1</v>
      </c>
      <c r="N22" s="11">
        <v>1.0727751335077955E-3</v>
      </c>
    </row>
    <row r="23" spans="1:14" ht="39" customHeight="1" x14ac:dyDescent="0.2">
      <c r="A23" s="7" t="s">
        <v>76</v>
      </c>
      <c r="B23" s="9" t="s">
        <v>77</v>
      </c>
      <c r="C23" s="7" t="s">
        <v>36</v>
      </c>
      <c r="D23" s="7" t="s">
        <v>78</v>
      </c>
      <c r="E23" s="8" t="s">
        <v>56</v>
      </c>
      <c r="F23" s="9">
        <v>8.5500000000000007</v>
      </c>
      <c r="G23" s="10">
        <v>692.07</v>
      </c>
      <c r="H23" s="10">
        <v>41.95</v>
      </c>
      <c r="I23" s="10">
        <v>823.13</v>
      </c>
      <c r="J23" s="10">
        <v>865.08</v>
      </c>
      <c r="K23" s="10">
        <v>358.67</v>
      </c>
      <c r="L23" s="10">
        <v>7037.76</v>
      </c>
      <c r="M23" s="10">
        <v>7396.43</v>
      </c>
      <c r="N23" s="11">
        <v>9.7585858820945313E-3</v>
      </c>
    </row>
    <row r="24" spans="1:14" ht="39" customHeight="1" x14ac:dyDescent="0.2">
      <c r="A24" s="7" t="s">
        <v>79</v>
      </c>
      <c r="B24" s="9" t="s">
        <v>80</v>
      </c>
      <c r="C24" s="7" t="s">
        <v>36</v>
      </c>
      <c r="D24" s="7" t="s">
        <v>81</v>
      </c>
      <c r="E24" s="8" t="s">
        <v>38</v>
      </c>
      <c r="F24" s="9">
        <v>36.89</v>
      </c>
      <c r="G24" s="10">
        <v>263.33</v>
      </c>
      <c r="H24" s="10">
        <v>124.44</v>
      </c>
      <c r="I24" s="10">
        <v>204.72</v>
      </c>
      <c r="J24" s="10">
        <v>329.16</v>
      </c>
      <c r="K24" s="10">
        <v>4590.59</v>
      </c>
      <c r="L24" s="10">
        <v>7552.12</v>
      </c>
      <c r="M24" s="10">
        <v>12142.71</v>
      </c>
      <c r="N24" s="11">
        <v>1.6020658395518934E-2</v>
      </c>
    </row>
    <row r="25" spans="1:14" ht="51.95" customHeight="1" x14ac:dyDescent="0.2">
      <c r="A25" s="7" t="s">
        <v>82</v>
      </c>
      <c r="B25" s="9" t="s">
        <v>83</v>
      </c>
      <c r="C25" s="7" t="s">
        <v>36</v>
      </c>
      <c r="D25" s="7" t="s">
        <v>84</v>
      </c>
      <c r="E25" s="8" t="s">
        <v>38</v>
      </c>
      <c r="F25" s="9">
        <v>31.14</v>
      </c>
      <c r="G25" s="10">
        <v>112.76</v>
      </c>
      <c r="H25" s="10">
        <v>36.75</v>
      </c>
      <c r="I25" s="10">
        <v>104.2</v>
      </c>
      <c r="J25" s="10">
        <v>140.94999999999999</v>
      </c>
      <c r="K25" s="10">
        <v>1144.3900000000001</v>
      </c>
      <c r="L25" s="10">
        <v>3244.79</v>
      </c>
      <c r="M25" s="10">
        <v>4389.18</v>
      </c>
      <c r="N25" s="11">
        <v>5.7909275125934646E-3</v>
      </c>
    </row>
    <row r="26" spans="1:14" ht="51.95" customHeight="1" x14ac:dyDescent="0.2">
      <c r="A26" s="7" t="s">
        <v>85</v>
      </c>
      <c r="B26" s="9" t="s">
        <v>86</v>
      </c>
      <c r="C26" s="7" t="s">
        <v>36</v>
      </c>
      <c r="D26" s="7" t="s">
        <v>87</v>
      </c>
      <c r="E26" s="8" t="s">
        <v>38</v>
      </c>
      <c r="F26" s="9">
        <v>18.399999999999999</v>
      </c>
      <c r="G26" s="10">
        <v>150.28</v>
      </c>
      <c r="H26" s="10">
        <v>62.58</v>
      </c>
      <c r="I26" s="10">
        <v>125.27</v>
      </c>
      <c r="J26" s="10">
        <v>187.85</v>
      </c>
      <c r="K26" s="10">
        <v>1151.47</v>
      </c>
      <c r="L26" s="10">
        <v>2304.9699999999998</v>
      </c>
      <c r="M26" s="10">
        <v>3456.44</v>
      </c>
      <c r="N26" s="11">
        <v>4.5603036311175557E-3</v>
      </c>
    </row>
    <row r="27" spans="1:14" ht="39" customHeight="1" x14ac:dyDescent="0.2">
      <c r="A27" s="7" t="s">
        <v>88</v>
      </c>
      <c r="B27" s="9" t="s">
        <v>89</v>
      </c>
      <c r="C27" s="7" t="s">
        <v>36</v>
      </c>
      <c r="D27" s="7" t="s">
        <v>90</v>
      </c>
      <c r="E27" s="8" t="s">
        <v>91</v>
      </c>
      <c r="F27" s="9">
        <v>212</v>
      </c>
      <c r="G27" s="10">
        <v>10.26</v>
      </c>
      <c r="H27" s="10">
        <v>0.92</v>
      </c>
      <c r="I27" s="10">
        <v>11.9</v>
      </c>
      <c r="J27" s="10">
        <v>12.82</v>
      </c>
      <c r="K27" s="10">
        <v>195.04</v>
      </c>
      <c r="L27" s="10">
        <v>2522.8000000000002</v>
      </c>
      <c r="M27" s="10">
        <v>2717.84</v>
      </c>
      <c r="N27" s="11">
        <v>3.5858211399001686E-3</v>
      </c>
    </row>
    <row r="28" spans="1:14" ht="39" customHeight="1" x14ac:dyDescent="0.2">
      <c r="A28" s="7" t="s">
        <v>92</v>
      </c>
      <c r="B28" s="9" t="s">
        <v>93</v>
      </c>
      <c r="C28" s="7" t="s">
        <v>36</v>
      </c>
      <c r="D28" s="7" t="s">
        <v>94</v>
      </c>
      <c r="E28" s="8" t="s">
        <v>91</v>
      </c>
      <c r="F28" s="9">
        <v>70</v>
      </c>
      <c r="G28" s="10">
        <v>12.19</v>
      </c>
      <c r="H28" s="10">
        <v>1.46</v>
      </c>
      <c r="I28" s="10">
        <v>13.77</v>
      </c>
      <c r="J28" s="10">
        <v>15.23</v>
      </c>
      <c r="K28" s="10">
        <v>102.2</v>
      </c>
      <c r="L28" s="10">
        <v>963.9</v>
      </c>
      <c r="M28" s="10">
        <v>1066.0999999999999</v>
      </c>
      <c r="N28" s="11">
        <v>1.406574307997369E-3</v>
      </c>
    </row>
    <row r="29" spans="1:14" ht="39" customHeight="1" x14ac:dyDescent="0.2">
      <c r="A29" s="7" t="s">
        <v>95</v>
      </c>
      <c r="B29" s="9" t="s">
        <v>96</v>
      </c>
      <c r="C29" s="7" t="s">
        <v>36</v>
      </c>
      <c r="D29" s="7" t="s">
        <v>97</v>
      </c>
      <c r="E29" s="8" t="s">
        <v>91</v>
      </c>
      <c r="F29" s="9">
        <v>58</v>
      </c>
      <c r="G29" s="10">
        <v>15.13</v>
      </c>
      <c r="H29" s="10">
        <v>5.0999999999999996</v>
      </c>
      <c r="I29" s="10">
        <v>13.81</v>
      </c>
      <c r="J29" s="10">
        <v>18.91</v>
      </c>
      <c r="K29" s="10">
        <v>295.8</v>
      </c>
      <c r="L29" s="10">
        <v>800.98</v>
      </c>
      <c r="M29" s="10">
        <v>1096.78</v>
      </c>
      <c r="N29" s="11">
        <v>1.4470524055204526E-3</v>
      </c>
    </row>
    <row r="30" spans="1:14" ht="39" customHeight="1" x14ac:dyDescent="0.2">
      <c r="A30" s="7" t="s">
        <v>98</v>
      </c>
      <c r="B30" s="9" t="s">
        <v>99</v>
      </c>
      <c r="C30" s="7" t="s">
        <v>36</v>
      </c>
      <c r="D30" s="7" t="s">
        <v>100</v>
      </c>
      <c r="E30" s="8" t="s">
        <v>91</v>
      </c>
      <c r="F30" s="9">
        <v>104</v>
      </c>
      <c r="G30" s="10">
        <v>13.12</v>
      </c>
      <c r="H30" s="10">
        <v>1.73</v>
      </c>
      <c r="I30" s="10">
        <v>14.67</v>
      </c>
      <c r="J30" s="10">
        <v>16.399999999999999</v>
      </c>
      <c r="K30" s="10">
        <v>179.92</v>
      </c>
      <c r="L30" s="10">
        <v>1525.68</v>
      </c>
      <c r="M30" s="10">
        <v>1705.6</v>
      </c>
      <c r="N30" s="11">
        <v>2.250307794503623E-3</v>
      </c>
    </row>
    <row r="31" spans="1:14" ht="39" customHeight="1" x14ac:dyDescent="0.2">
      <c r="A31" s="7" t="s">
        <v>101</v>
      </c>
      <c r="B31" s="9" t="s">
        <v>102</v>
      </c>
      <c r="C31" s="7" t="s">
        <v>36</v>
      </c>
      <c r="D31" s="7" t="s">
        <v>103</v>
      </c>
      <c r="E31" s="8" t="s">
        <v>91</v>
      </c>
      <c r="F31" s="9">
        <v>152</v>
      </c>
      <c r="G31" s="10">
        <v>13.84</v>
      </c>
      <c r="H31" s="10">
        <v>2.8</v>
      </c>
      <c r="I31" s="10">
        <v>14.5</v>
      </c>
      <c r="J31" s="10">
        <v>17.3</v>
      </c>
      <c r="K31" s="10">
        <v>425.6</v>
      </c>
      <c r="L31" s="10">
        <v>2204</v>
      </c>
      <c r="M31" s="10">
        <v>2629.6</v>
      </c>
      <c r="N31" s="11">
        <v>3.4694004317698921E-3</v>
      </c>
    </row>
    <row r="32" spans="1:14" ht="39" customHeight="1" x14ac:dyDescent="0.2">
      <c r="A32" s="7" t="s">
        <v>104</v>
      </c>
      <c r="B32" s="9" t="s">
        <v>105</v>
      </c>
      <c r="C32" s="7" t="s">
        <v>36</v>
      </c>
      <c r="D32" s="7" t="s">
        <v>106</v>
      </c>
      <c r="E32" s="8" t="s">
        <v>91</v>
      </c>
      <c r="F32" s="9">
        <v>22</v>
      </c>
      <c r="G32" s="10">
        <v>14.53</v>
      </c>
      <c r="H32" s="10">
        <v>4.37</v>
      </c>
      <c r="I32" s="10">
        <v>13.79</v>
      </c>
      <c r="J32" s="10">
        <v>18.16</v>
      </c>
      <c r="K32" s="10">
        <v>96.14</v>
      </c>
      <c r="L32" s="10">
        <v>303.38</v>
      </c>
      <c r="M32" s="10">
        <v>399.52</v>
      </c>
      <c r="N32" s="11">
        <v>5.2711243554179614E-4</v>
      </c>
    </row>
    <row r="33" spans="1:14" ht="39" customHeight="1" x14ac:dyDescent="0.2">
      <c r="A33" s="7" t="s">
        <v>107</v>
      </c>
      <c r="B33" s="9" t="s">
        <v>108</v>
      </c>
      <c r="C33" s="7" t="s">
        <v>36</v>
      </c>
      <c r="D33" s="7" t="s">
        <v>109</v>
      </c>
      <c r="E33" s="8" t="s">
        <v>38</v>
      </c>
      <c r="F33" s="9">
        <v>140.19999999999999</v>
      </c>
      <c r="G33" s="10">
        <v>0.74</v>
      </c>
      <c r="H33" s="10">
        <v>0.64</v>
      </c>
      <c r="I33" s="10">
        <v>0.28000000000000003</v>
      </c>
      <c r="J33" s="10">
        <v>0.92</v>
      </c>
      <c r="K33" s="10">
        <v>89.72</v>
      </c>
      <c r="L33" s="10">
        <v>39.26</v>
      </c>
      <c r="M33" s="10">
        <v>128.97999999999999</v>
      </c>
      <c r="N33" s="11">
        <v>1.7017161077338024E-4</v>
      </c>
    </row>
    <row r="34" spans="1:14" ht="39" customHeight="1" x14ac:dyDescent="0.2">
      <c r="A34" s="7" t="s">
        <v>110</v>
      </c>
      <c r="B34" s="9" t="s">
        <v>111</v>
      </c>
      <c r="C34" s="7" t="s">
        <v>36</v>
      </c>
      <c r="D34" s="7" t="s">
        <v>112</v>
      </c>
      <c r="E34" s="8" t="s">
        <v>38</v>
      </c>
      <c r="F34" s="9">
        <v>140.19999999999999</v>
      </c>
      <c r="G34" s="10">
        <v>120.04</v>
      </c>
      <c r="H34" s="10">
        <v>18.82</v>
      </c>
      <c r="I34" s="10">
        <v>131.22999999999999</v>
      </c>
      <c r="J34" s="10">
        <v>150.05000000000001</v>
      </c>
      <c r="K34" s="10">
        <v>2638.56</v>
      </c>
      <c r="L34" s="10">
        <v>18398.45</v>
      </c>
      <c r="M34" s="10">
        <v>21037.01</v>
      </c>
      <c r="N34" s="11">
        <v>2.7755480520667605E-2</v>
      </c>
    </row>
    <row r="35" spans="1:14" ht="24" customHeight="1" x14ac:dyDescent="0.2">
      <c r="A35" s="3" t="s">
        <v>113</v>
      </c>
      <c r="B35" s="3"/>
      <c r="C35" s="3"/>
      <c r="D35" s="3" t="s">
        <v>114</v>
      </c>
      <c r="E35" s="3"/>
      <c r="F35" s="4"/>
      <c r="G35" s="3"/>
      <c r="H35" s="3"/>
      <c r="I35" s="3"/>
      <c r="J35" s="3"/>
      <c r="K35" s="3"/>
      <c r="L35" s="3"/>
      <c r="M35" s="5">
        <v>149380.62</v>
      </c>
      <c r="N35" s="6">
        <v>0.19708746103059557</v>
      </c>
    </row>
    <row r="36" spans="1:14" ht="24" customHeight="1" x14ac:dyDescent="0.2">
      <c r="A36" s="3" t="s">
        <v>115</v>
      </c>
      <c r="B36" s="3"/>
      <c r="C36" s="3"/>
      <c r="D36" s="3" t="s">
        <v>116</v>
      </c>
      <c r="E36" s="3"/>
      <c r="F36" s="4"/>
      <c r="G36" s="3"/>
      <c r="H36" s="3"/>
      <c r="I36" s="3"/>
      <c r="J36" s="3"/>
      <c r="K36" s="3"/>
      <c r="L36" s="3"/>
      <c r="M36" s="5">
        <v>42911.83</v>
      </c>
      <c r="N36" s="6">
        <v>5.6616337667339596E-2</v>
      </c>
    </row>
    <row r="37" spans="1:14" ht="39" customHeight="1" x14ac:dyDescent="0.2">
      <c r="A37" s="7" t="s">
        <v>117</v>
      </c>
      <c r="B37" s="9" t="s">
        <v>118</v>
      </c>
      <c r="C37" s="7" t="s">
        <v>36</v>
      </c>
      <c r="D37" s="7" t="s">
        <v>119</v>
      </c>
      <c r="E37" s="8" t="s">
        <v>38</v>
      </c>
      <c r="F37" s="9">
        <v>140.69</v>
      </c>
      <c r="G37" s="10">
        <v>180.21</v>
      </c>
      <c r="H37" s="10">
        <v>2.9</v>
      </c>
      <c r="I37" s="10">
        <v>222.36</v>
      </c>
      <c r="J37" s="10">
        <v>225.26</v>
      </c>
      <c r="K37" s="10">
        <v>408</v>
      </c>
      <c r="L37" s="10">
        <v>31283.82</v>
      </c>
      <c r="M37" s="10">
        <v>31691.82</v>
      </c>
      <c r="N37" s="11">
        <v>4.1813056735463074E-2</v>
      </c>
    </row>
    <row r="38" spans="1:14" ht="39" customHeight="1" x14ac:dyDescent="0.2">
      <c r="A38" s="7" t="s">
        <v>120</v>
      </c>
      <c r="B38" s="9" t="s">
        <v>121</v>
      </c>
      <c r="C38" s="7" t="s">
        <v>36</v>
      </c>
      <c r="D38" s="7" t="s">
        <v>122</v>
      </c>
      <c r="E38" s="8" t="s">
        <v>67</v>
      </c>
      <c r="F38" s="9">
        <v>84.62</v>
      </c>
      <c r="G38" s="10">
        <v>65.47</v>
      </c>
      <c r="H38" s="10">
        <v>10.220000000000001</v>
      </c>
      <c r="I38" s="10">
        <v>71.61</v>
      </c>
      <c r="J38" s="10">
        <v>81.83</v>
      </c>
      <c r="K38" s="10">
        <v>864.81</v>
      </c>
      <c r="L38" s="10">
        <v>6059.64</v>
      </c>
      <c r="M38" s="10">
        <v>6924.45</v>
      </c>
      <c r="N38" s="11">
        <v>9.1358723074874606E-3</v>
      </c>
    </row>
    <row r="39" spans="1:14" ht="26.1" customHeight="1" x14ac:dyDescent="0.2">
      <c r="A39" s="7" t="s">
        <v>123</v>
      </c>
      <c r="B39" s="9" t="s">
        <v>124</v>
      </c>
      <c r="C39" s="7" t="s">
        <v>36</v>
      </c>
      <c r="D39" s="7" t="s">
        <v>125</v>
      </c>
      <c r="E39" s="8" t="s">
        <v>67</v>
      </c>
      <c r="F39" s="9">
        <v>10.74</v>
      </c>
      <c r="G39" s="10">
        <v>46.68</v>
      </c>
      <c r="H39" s="10">
        <v>6.85</v>
      </c>
      <c r="I39" s="10">
        <v>51.5</v>
      </c>
      <c r="J39" s="10">
        <v>58.35</v>
      </c>
      <c r="K39" s="10">
        <v>73.56</v>
      </c>
      <c r="L39" s="10">
        <v>553.11</v>
      </c>
      <c r="M39" s="10">
        <v>626.66999999999996</v>
      </c>
      <c r="N39" s="11">
        <v>8.2680604220308719E-4</v>
      </c>
    </row>
    <row r="40" spans="1:14" ht="24" customHeight="1" x14ac:dyDescent="0.2">
      <c r="A40" s="7" t="s">
        <v>126</v>
      </c>
      <c r="B40" s="9" t="s">
        <v>127</v>
      </c>
      <c r="C40" s="7" t="s">
        <v>25</v>
      </c>
      <c r="D40" s="7" t="s">
        <v>128</v>
      </c>
      <c r="E40" s="8" t="s">
        <v>67</v>
      </c>
      <c r="F40" s="9">
        <v>10.74</v>
      </c>
      <c r="G40" s="10">
        <v>273.29000000000002</v>
      </c>
      <c r="H40" s="10">
        <v>74.349999999999994</v>
      </c>
      <c r="I40" s="10">
        <v>267.26</v>
      </c>
      <c r="J40" s="10">
        <v>341.61</v>
      </c>
      <c r="K40" s="10">
        <v>798.51</v>
      </c>
      <c r="L40" s="10">
        <v>2870.38</v>
      </c>
      <c r="M40" s="10">
        <v>3668.89</v>
      </c>
      <c r="N40" s="11">
        <v>4.8406025821859742E-3</v>
      </c>
    </row>
    <row r="41" spans="1:14" ht="24" customHeight="1" x14ac:dyDescent="0.2">
      <c r="A41" s="3" t="s">
        <v>129</v>
      </c>
      <c r="B41" s="3"/>
      <c r="C41" s="3"/>
      <c r="D41" s="3" t="s">
        <v>130</v>
      </c>
      <c r="E41" s="3"/>
      <c r="F41" s="4"/>
      <c r="G41" s="3"/>
      <c r="H41" s="3"/>
      <c r="I41" s="3"/>
      <c r="J41" s="3"/>
      <c r="K41" s="3"/>
      <c r="L41" s="3"/>
      <c r="M41" s="5">
        <v>91557.64</v>
      </c>
      <c r="N41" s="6">
        <v>0.12079788399293898</v>
      </c>
    </row>
    <row r="42" spans="1:14" ht="39" customHeight="1" x14ac:dyDescent="0.2">
      <c r="A42" s="7" t="s">
        <v>131</v>
      </c>
      <c r="B42" s="9" t="s">
        <v>132</v>
      </c>
      <c r="C42" s="7" t="s">
        <v>36</v>
      </c>
      <c r="D42" s="7" t="s">
        <v>133</v>
      </c>
      <c r="E42" s="8" t="s">
        <v>67</v>
      </c>
      <c r="F42" s="9">
        <v>146</v>
      </c>
      <c r="G42" s="10">
        <v>188.79</v>
      </c>
      <c r="H42" s="10">
        <v>29.32</v>
      </c>
      <c r="I42" s="10">
        <v>206.66</v>
      </c>
      <c r="J42" s="10">
        <v>235.98</v>
      </c>
      <c r="K42" s="10">
        <v>4280.72</v>
      </c>
      <c r="L42" s="10">
        <v>30172.36</v>
      </c>
      <c r="M42" s="10">
        <v>34453.08</v>
      </c>
      <c r="N42" s="11">
        <v>4.5456164674400147E-2</v>
      </c>
    </row>
    <row r="43" spans="1:14" ht="26.1" customHeight="1" x14ac:dyDescent="0.2">
      <c r="A43" s="7" t="s">
        <v>134</v>
      </c>
      <c r="B43" s="9" t="s">
        <v>135</v>
      </c>
      <c r="C43" s="7" t="s">
        <v>36</v>
      </c>
      <c r="D43" s="7" t="s">
        <v>136</v>
      </c>
      <c r="E43" s="8" t="s">
        <v>67</v>
      </c>
      <c r="F43" s="9">
        <v>261.2</v>
      </c>
      <c r="G43" s="10">
        <v>57.64</v>
      </c>
      <c r="H43" s="10">
        <v>8.64</v>
      </c>
      <c r="I43" s="10">
        <v>63.41</v>
      </c>
      <c r="J43" s="10">
        <v>72.05</v>
      </c>
      <c r="K43" s="10">
        <v>2256.7600000000002</v>
      </c>
      <c r="L43" s="10">
        <v>16562.7</v>
      </c>
      <c r="M43" s="10">
        <v>18819.46</v>
      </c>
      <c r="N43" s="11">
        <v>2.4829724159444861E-2</v>
      </c>
    </row>
    <row r="44" spans="1:14" ht="26.1" customHeight="1" x14ac:dyDescent="0.2">
      <c r="A44" s="7" t="s">
        <v>137</v>
      </c>
      <c r="B44" s="9" t="s">
        <v>124</v>
      </c>
      <c r="C44" s="7" t="s">
        <v>36</v>
      </c>
      <c r="D44" s="7" t="s">
        <v>125</v>
      </c>
      <c r="E44" s="8" t="s">
        <v>67</v>
      </c>
      <c r="F44" s="9">
        <v>202</v>
      </c>
      <c r="G44" s="10">
        <v>46.68</v>
      </c>
      <c r="H44" s="10">
        <v>6.85</v>
      </c>
      <c r="I44" s="10">
        <v>51.5</v>
      </c>
      <c r="J44" s="10">
        <v>58.35</v>
      </c>
      <c r="K44" s="10">
        <v>1383.7</v>
      </c>
      <c r="L44" s="10">
        <v>10403</v>
      </c>
      <c r="M44" s="10">
        <v>11786.7</v>
      </c>
      <c r="N44" s="11">
        <v>1.5550951501803386E-2</v>
      </c>
    </row>
    <row r="45" spans="1:14" ht="39" customHeight="1" x14ac:dyDescent="0.2">
      <c r="A45" s="7" t="s">
        <v>138</v>
      </c>
      <c r="B45" s="9" t="s">
        <v>139</v>
      </c>
      <c r="C45" s="7" t="s">
        <v>36</v>
      </c>
      <c r="D45" s="7" t="s">
        <v>140</v>
      </c>
      <c r="E45" s="8" t="s">
        <v>38</v>
      </c>
      <c r="F45" s="9">
        <v>115.2</v>
      </c>
      <c r="G45" s="10">
        <v>3.79</v>
      </c>
      <c r="H45" s="10">
        <v>3.57</v>
      </c>
      <c r="I45" s="10">
        <v>1.1599999999999999</v>
      </c>
      <c r="J45" s="10">
        <v>4.7300000000000004</v>
      </c>
      <c r="K45" s="10">
        <v>411.26</v>
      </c>
      <c r="L45" s="10">
        <v>133.63</v>
      </c>
      <c r="M45" s="10">
        <v>544.89</v>
      </c>
      <c r="N45" s="11">
        <v>7.1890842761906612E-4</v>
      </c>
    </row>
    <row r="46" spans="1:14" ht="39" customHeight="1" x14ac:dyDescent="0.2">
      <c r="A46" s="7" t="s">
        <v>141</v>
      </c>
      <c r="B46" s="9" t="s">
        <v>118</v>
      </c>
      <c r="C46" s="7" t="s">
        <v>36</v>
      </c>
      <c r="D46" s="7" t="s">
        <v>119</v>
      </c>
      <c r="E46" s="8" t="s">
        <v>38</v>
      </c>
      <c r="F46" s="9">
        <v>115.2</v>
      </c>
      <c r="G46" s="10">
        <v>180.21</v>
      </c>
      <c r="H46" s="10">
        <v>2.9</v>
      </c>
      <c r="I46" s="10">
        <v>222.36</v>
      </c>
      <c r="J46" s="10">
        <v>225.26</v>
      </c>
      <c r="K46" s="10">
        <v>334.08</v>
      </c>
      <c r="L46" s="10">
        <v>25615.87</v>
      </c>
      <c r="M46" s="10">
        <v>25949.95</v>
      </c>
      <c r="N46" s="11">
        <v>3.4237438292670785E-2</v>
      </c>
    </row>
    <row r="47" spans="1:14" ht="39" customHeight="1" x14ac:dyDescent="0.2">
      <c r="A47" s="7" t="s">
        <v>142</v>
      </c>
      <c r="B47" s="9" t="s">
        <v>143</v>
      </c>
      <c r="C47" s="7" t="s">
        <v>25</v>
      </c>
      <c r="D47" s="7" t="s">
        <v>144</v>
      </c>
      <c r="E47" s="8" t="s">
        <v>38</v>
      </c>
      <c r="F47" s="9">
        <v>1</v>
      </c>
      <c r="G47" s="10">
        <v>2.85</v>
      </c>
      <c r="H47" s="10">
        <v>0.27</v>
      </c>
      <c r="I47" s="10">
        <v>3.29</v>
      </c>
      <c r="J47" s="10">
        <v>3.56</v>
      </c>
      <c r="K47" s="10">
        <v>0.27</v>
      </c>
      <c r="L47" s="10">
        <v>3.29</v>
      </c>
      <c r="M47" s="10">
        <v>3.56</v>
      </c>
      <c r="N47" s="11">
        <v>4.6969370007228531E-6</v>
      </c>
    </row>
    <row r="48" spans="1:14" ht="24" customHeight="1" x14ac:dyDescent="0.2">
      <c r="A48" s="3" t="s">
        <v>145</v>
      </c>
      <c r="B48" s="3"/>
      <c r="C48" s="3"/>
      <c r="D48" s="3" t="s">
        <v>146</v>
      </c>
      <c r="E48" s="3"/>
      <c r="F48" s="4"/>
      <c r="G48" s="3"/>
      <c r="H48" s="3"/>
      <c r="I48" s="3"/>
      <c r="J48" s="3"/>
      <c r="K48" s="3"/>
      <c r="L48" s="3"/>
      <c r="M48" s="5">
        <v>4410.04</v>
      </c>
      <c r="N48" s="6">
        <v>5.8184494524347787E-3</v>
      </c>
    </row>
    <row r="49" spans="1:14" ht="39" customHeight="1" x14ac:dyDescent="0.2">
      <c r="A49" s="7" t="s">
        <v>147</v>
      </c>
      <c r="B49" s="9" t="s">
        <v>132</v>
      </c>
      <c r="C49" s="7" t="s">
        <v>36</v>
      </c>
      <c r="D49" s="7" t="s">
        <v>133</v>
      </c>
      <c r="E49" s="8" t="s">
        <v>67</v>
      </c>
      <c r="F49" s="9">
        <v>5.2</v>
      </c>
      <c r="G49" s="10">
        <v>188.79</v>
      </c>
      <c r="H49" s="10">
        <v>29.32</v>
      </c>
      <c r="I49" s="10">
        <v>206.66</v>
      </c>
      <c r="J49" s="10">
        <v>235.98</v>
      </c>
      <c r="K49" s="10">
        <v>152.46</v>
      </c>
      <c r="L49" s="10">
        <v>1074.6300000000001</v>
      </c>
      <c r="M49" s="10">
        <v>1227.0899999999999</v>
      </c>
      <c r="N49" s="11">
        <v>1.6189787708474736E-3</v>
      </c>
    </row>
    <row r="50" spans="1:14" ht="26.1" customHeight="1" x14ac:dyDescent="0.2">
      <c r="A50" s="7" t="s">
        <v>148</v>
      </c>
      <c r="B50" s="9" t="s">
        <v>135</v>
      </c>
      <c r="C50" s="7" t="s">
        <v>36</v>
      </c>
      <c r="D50" s="7" t="s">
        <v>136</v>
      </c>
      <c r="E50" s="8" t="s">
        <v>67</v>
      </c>
      <c r="F50" s="9">
        <v>36.6</v>
      </c>
      <c r="G50" s="10">
        <v>57.64</v>
      </c>
      <c r="H50" s="10">
        <v>8.64</v>
      </c>
      <c r="I50" s="10">
        <v>63.41</v>
      </c>
      <c r="J50" s="10">
        <v>72.05</v>
      </c>
      <c r="K50" s="10">
        <v>316.22000000000003</v>
      </c>
      <c r="L50" s="10">
        <v>2320.81</v>
      </c>
      <c r="M50" s="10">
        <v>2637.03</v>
      </c>
      <c r="N50" s="11">
        <v>3.4792033087124117E-3</v>
      </c>
    </row>
    <row r="51" spans="1:14" ht="26.1" customHeight="1" x14ac:dyDescent="0.2">
      <c r="A51" s="7" t="s">
        <v>149</v>
      </c>
      <c r="B51" s="9" t="s">
        <v>124</v>
      </c>
      <c r="C51" s="7" t="s">
        <v>36</v>
      </c>
      <c r="D51" s="7" t="s">
        <v>125</v>
      </c>
      <c r="E51" s="8" t="s">
        <v>67</v>
      </c>
      <c r="F51" s="9">
        <v>5.2</v>
      </c>
      <c r="G51" s="10">
        <v>46.68</v>
      </c>
      <c r="H51" s="10">
        <v>6.85</v>
      </c>
      <c r="I51" s="10">
        <v>51.5</v>
      </c>
      <c r="J51" s="10">
        <v>58.35</v>
      </c>
      <c r="K51" s="10">
        <v>35.619999999999997</v>
      </c>
      <c r="L51" s="10">
        <v>267.8</v>
      </c>
      <c r="M51" s="10">
        <v>303.42</v>
      </c>
      <c r="N51" s="11">
        <v>4.0032152380880002E-4</v>
      </c>
    </row>
    <row r="52" spans="1:14" ht="39" customHeight="1" x14ac:dyDescent="0.2">
      <c r="A52" s="7" t="s">
        <v>150</v>
      </c>
      <c r="B52" s="9" t="s">
        <v>143</v>
      </c>
      <c r="C52" s="7" t="s">
        <v>25</v>
      </c>
      <c r="D52" s="7" t="s">
        <v>144</v>
      </c>
      <c r="E52" s="8" t="s">
        <v>38</v>
      </c>
      <c r="F52" s="9">
        <v>68.12</v>
      </c>
      <c r="G52" s="10">
        <v>2.85</v>
      </c>
      <c r="H52" s="10">
        <v>0.27</v>
      </c>
      <c r="I52" s="10">
        <v>3.29</v>
      </c>
      <c r="J52" s="10">
        <v>3.56</v>
      </c>
      <c r="K52" s="10">
        <v>18.39</v>
      </c>
      <c r="L52" s="10">
        <v>224.11</v>
      </c>
      <c r="M52" s="10">
        <v>242.5</v>
      </c>
      <c r="N52" s="11">
        <v>3.1994584906609323E-4</v>
      </c>
    </row>
    <row r="53" spans="1:14" ht="24" customHeight="1" x14ac:dyDescent="0.2">
      <c r="A53" s="3" t="s">
        <v>151</v>
      </c>
      <c r="B53" s="3"/>
      <c r="C53" s="3"/>
      <c r="D53" s="3" t="s">
        <v>152</v>
      </c>
      <c r="E53" s="3"/>
      <c r="F53" s="4"/>
      <c r="G53" s="3"/>
      <c r="H53" s="3"/>
      <c r="I53" s="3"/>
      <c r="J53" s="3"/>
      <c r="K53" s="3"/>
      <c r="L53" s="3"/>
      <c r="M53" s="5">
        <v>10501.11</v>
      </c>
      <c r="N53" s="6">
        <v>1.3854789917882237E-2</v>
      </c>
    </row>
    <row r="54" spans="1:14" ht="39" customHeight="1" x14ac:dyDescent="0.2">
      <c r="A54" s="7" t="s">
        <v>153</v>
      </c>
      <c r="B54" s="9" t="s">
        <v>132</v>
      </c>
      <c r="C54" s="7" t="s">
        <v>36</v>
      </c>
      <c r="D54" s="7" t="s">
        <v>133</v>
      </c>
      <c r="E54" s="8" t="s">
        <v>67</v>
      </c>
      <c r="F54" s="9">
        <v>19.600000000000001</v>
      </c>
      <c r="G54" s="10">
        <v>188.79</v>
      </c>
      <c r="H54" s="10">
        <v>29.32</v>
      </c>
      <c r="I54" s="10">
        <v>206.66</v>
      </c>
      <c r="J54" s="10">
        <v>235.98</v>
      </c>
      <c r="K54" s="10">
        <v>574.66999999999996</v>
      </c>
      <c r="L54" s="10">
        <v>4050.53</v>
      </c>
      <c r="M54" s="10">
        <v>4625.2</v>
      </c>
      <c r="N54" s="11">
        <v>6.1023238808267811E-3</v>
      </c>
    </row>
    <row r="55" spans="1:14" ht="26.1" customHeight="1" x14ac:dyDescent="0.2">
      <c r="A55" s="7" t="s">
        <v>154</v>
      </c>
      <c r="B55" s="9" t="s">
        <v>135</v>
      </c>
      <c r="C55" s="7" t="s">
        <v>36</v>
      </c>
      <c r="D55" s="7" t="s">
        <v>136</v>
      </c>
      <c r="E55" s="8" t="s">
        <v>67</v>
      </c>
      <c r="F55" s="9">
        <v>49.2</v>
      </c>
      <c r="G55" s="10">
        <v>57.64</v>
      </c>
      <c r="H55" s="10">
        <v>8.64</v>
      </c>
      <c r="I55" s="10">
        <v>63.41</v>
      </c>
      <c r="J55" s="10">
        <v>72.05</v>
      </c>
      <c r="K55" s="10">
        <v>425.08</v>
      </c>
      <c r="L55" s="10">
        <v>3119.78</v>
      </c>
      <c r="M55" s="10">
        <v>3544.86</v>
      </c>
      <c r="N55" s="11">
        <v>4.6769618248265208E-3</v>
      </c>
    </row>
    <row r="56" spans="1:14" ht="26.1" customHeight="1" x14ac:dyDescent="0.2">
      <c r="A56" s="7" t="s">
        <v>155</v>
      </c>
      <c r="B56" s="9" t="s">
        <v>124</v>
      </c>
      <c r="C56" s="7" t="s">
        <v>36</v>
      </c>
      <c r="D56" s="7" t="s">
        <v>125</v>
      </c>
      <c r="E56" s="8" t="s">
        <v>67</v>
      </c>
      <c r="F56" s="9">
        <v>35.6</v>
      </c>
      <c r="G56" s="10">
        <v>46.68</v>
      </c>
      <c r="H56" s="10">
        <v>6.85</v>
      </c>
      <c r="I56" s="10">
        <v>51.5</v>
      </c>
      <c r="J56" s="10">
        <v>58.35</v>
      </c>
      <c r="K56" s="10">
        <v>243.86</v>
      </c>
      <c r="L56" s="10">
        <v>1833.4</v>
      </c>
      <c r="M56" s="10">
        <v>2077.2600000000002</v>
      </c>
      <c r="N56" s="11">
        <v>2.7406627399217849E-3</v>
      </c>
    </row>
    <row r="57" spans="1:14" ht="39" customHeight="1" x14ac:dyDescent="0.2">
      <c r="A57" s="7" t="s">
        <v>156</v>
      </c>
      <c r="B57" s="9" t="s">
        <v>143</v>
      </c>
      <c r="C57" s="7" t="s">
        <v>25</v>
      </c>
      <c r="D57" s="7" t="s">
        <v>144</v>
      </c>
      <c r="E57" s="8" t="s">
        <v>38</v>
      </c>
      <c r="F57" s="9">
        <v>71.290000000000006</v>
      </c>
      <c r="G57" s="10">
        <v>2.85</v>
      </c>
      <c r="H57" s="10">
        <v>0.27</v>
      </c>
      <c r="I57" s="10">
        <v>3.29</v>
      </c>
      <c r="J57" s="10">
        <v>3.56</v>
      </c>
      <c r="K57" s="10">
        <v>19.239999999999998</v>
      </c>
      <c r="L57" s="10">
        <v>234.55</v>
      </c>
      <c r="M57" s="10">
        <v>253.79</v>
      </c>
      <c r="N57" s="11">
        <v>3.3484147230714972E-4</v>
      </c>
    </row>
    <row r="58" spans="1:14" ht="24" customHeight="1" x14ac:dyDescent="0.2">
      <c r="A58" s="3" t="s">
        <v>157</v>
      </c>
      <c r="B58" s="3"/>
      <c r="C58" s="3"/>
      <c r="D58" s="3" t="s">
        <v>158</v>
      </c>
      <c r="E58" s="3"/>
      <c r="F58" s="4"/>
      <c r="G58" s="3"/>
      <c r="H58" s="3"/>
      <c r="I58" s="3"/>
      <c r="J58" s="3"/>
      <c r="K58" s="3"/>
      <c r="L58" s="3"/>
      <c r="M58" s="5">
        <v>10270.51</v>
      </c>
      <c r="N58" s="6">
        <v>1.3550544504296087E-2</v>
      </c>
    </row>
    <row r="59" spans="1:14" ht="24" customHeight="1" x14ac:dyDescent="0.2">
      <c r="A59" s="7" t="s">
        <v>159</v>
      </c>
      <c r="B59" s="9" t="s">
        <v>160</v>
      </c>
      <c r="C59" s="7" t="s">
        <v>161</v>
      </c>
      <c r="D59" s="7" t="s">
        <v>162</v>
      </c>
      <c r="E59" s="8" t="s">
        <v>38</v>
      </c>
      <c r="F59" s="9">
        <v>5</v>
      </c>
      <c r="G59" s="10">
        <v>347.16</v>
      </c>
      <c r="H59" s="10">
        <v>22.47</v>
      </c>
      <c r="I59" s="10">
        <v>411.48</v>
      </c>
      <c r="J59" s="10">
        <v>433.95</v>
      </c>
      <c r="K59" s="10">
        <v>112.35</v>
      </c>
      <c r="L59" s="10">
        <v>2057.4</v>
      </c>
      <c r="M59" s="10">
        <v>2169.75</v>
      </c>
      <c r="N59" s="11">
        <v>2.862690746437756E-3</v>
      </c>
    </row>
    <row r="60" spans="1:14" ht="51.95" customHeight="1" x14ac:dyDescent="0.2">
      <c r="A60" s="12" t="s">
        <v>163</v>
      </c>
      <c r="B60" s="14" t="s">
        <v>164</v>
      </c>
      <c r="C60" s="12" t="s">
        <v>36</v>
      </c>
      <c r="D60" s="12" t="s">
        <v>165</v>
      </c>
      <c r="E60" s="13" t="s">
        <v>166</v>
      </c>
      <c r="F60" s="14">
        <v>1</v>
      </c>
      <c r="G60" s="15">
        <v>948.75</v>
      </c>
      <c r="H60" s="15">
        <v>0</v>
      </c>
      <c r="I60" s="15">
        <v>1185.93</v>
      </c>
      <c r="J60" s="15">
        <v>1185.93</v>
      </c>
      <c r="K60" s="15">
        <v>0</v>
      </c>
      <c r="L60" s="15">
        <v>1185.93</v>
      </c>
      <c r="M60" s="15">
        <v>1185.93</v>
      </c>
      <c r="N60" s="16">
        <v>1.5646737351874308E-3</v>
      </c>
    </row>
    <row r="61" spans="1:14" ht="65.099999999999994" customHeight="1" x14ac:dyDescent="0.2">
      <c r="A61" s="7" t="s">
        <v>167</v>
      </c>
      <c r="B61" s="9" t="s">
        <v>168</v>
      </c>
      <c r="C61" s="7" t="s">
        <v>36</v>
      </c>
      <c r="D61" s="7" t="s">
        <v>169</v>
      </c>
      <c r="E61" s="8" t="s">
        <v>38</v>
      </c>
      <c r="F61" s="9">
        <v>68.62</v>
      </c>
      <c r="G61" s="10">
        <v>80.62</v>
      </c>
      <c r="H61" s="10">
        <v>64.59</v>
      </c>
      <c r="I61" s="10">
        <v>36.18</v>
      </c>
      <c r="J61" s="10">
        <v>100.77</v>
      </c>
      <c r="K61" s="10">
        <v>4432.16</v>
      </c>
      <c r="L61" s="10">
        <v>2482.67</v>
      </c>
      <c r="M61" s="10">
        <v>6914.83</v>
      </c>
      <c r="N61" s="11">
        <v>9.1231800226709014E-3</v>
      </c>
    </row>
    <row r="62" spans="1:14" ht="24" customHeight="1" x14ac:dyDescent="0.2">
      <c r="A62" s="3" t="s">
        <v>170</v>
      </c>
      <c r="B62" s="3"/>
      <c r="C62" s="3"/>
      <c r="D62" s="3" t="s">
        <v>171</v>
      </c>
      <c r="E62" s="3"/>
      <c r="F62" s="4"/>
      <c r="G62" s="3"/>
      <c r="H62" s="3"/>
      <c r="I62" s="3"/>
      <c r="J62" s="3"/>
      <c r="K62" s="3"/>
      <c r="L62" s="3"/>
      <c r="M62" s="5">
        <v>81883.83</v>
      </c>
      <c r="N62" s="6">
        <v>0.10803460418199438</v>
      </c>
    </row>
    <row r="63" spans="1:14" ht="26.1" customHeight="1" x14ac:dyDescent="0.2">
      <c r="A63" s="7" t="s">
        <v>172</v>
      </c>
      <c r="B63" s="9" t="s">
        <v>173</v>
      </c>
      <c r="C63" s="7" t="s">
        <v>161</v>
      </c>
      <c r="D63" s="7" t="s">
        <v>174</v>
      </c>
      <c r="E63" s="8" t="s">
        <v>67</v>
      </c>
      <c r="F63" s="9">
        <v>2.4</v>
      </c>
      <c r="G63" s="10">
        <v>328.12</v>
      </c>
      <c r="H63" s="10">
        <v>30.84</v>
      </c>
      <c r="I63" s="10">
        <v>379.31</v>
      </c>
      <c r="J63" s="10">
        <v>410.15</v>
      </c>
      <c r="K63" s="10">
        <v>74.010000000000005</v>
      </c>
      <c r="L63" s="10">
        <v>910.35</v>
      </c>
      <c r="M63" s="10">
        <v>984.36</v>
      </c>
      <c r="N63" s="11">
        <v>1.2987294679863899E-3</v>
      </c>
    </row>
    <row r="64" spans="1:14" ht="51.95" customHeight="1" x14ac:dyDescent="0.2">
      <c r="A64" s="7" t="s">
        <v>175</v>
      </c>
      <c r="B64" s="9" t="s">
        <v>176</v>
      </c>
      <c r="C64" s="7" t="s">
        <v>25</v>
      </c>
      <c r="D64" s="7" t="s">
        <v>177</v>
      </c>
      <c r="E64" s="8" t="s">
        <v>67</v>
      </c>
      <c r="F64" s="9">
        <v>18.600000000000001</v>
      </c>
      <c r="G64" s="10">
        <v>559.87</v>
      </c>
      <c r="H64" s="10">
        <v>340.29</v>
      </c>
      <c r="I64" s="10">
        <v>359.54</v>
      </c>
      <c r="J64" s="10">
        <v>699.83</v>
      </c>
      <c r="K64" s="10">
        <v>6329.39</v>
      </c>
      <c r="L64" s="10">
        <v>6687.44</v>
      </c>
      <c r="M64" s="10">
        <v>13016.83</v>
      </c>
      <c r="N64" s="11">
        <v>1.7173941140202039E-2</v>
      </c>
    </row>
    <row r="65" spans="1:14" ht="51.95" customHeight="1" x14ac:dyDescent="0.2">
      <c r="A65" s="7" t="s">
        <v>178</v>
      </c>
      <c r="B65" s="9" t="s">
        <v>179</v>
      </c>
      <c r="C65" s="7" t="s">
        <v>25</v>
      </c>
      <c r="D65" s="7" t="s">
        <v>180</v>
      </c>
      <c r="E65" s="8" t="s">
        <v>67</v>
      </c>
      <c r="F65" s="9">
        <v>63.73</v>
      </c>
      <c r="G65" s="10">
        <v>852.13</v>
      </c>
      <c r="H65" s="10">
        <v>538.94000000000005</v>
      </c>
      <c r="I65" s="10">
        <v>526.22</v>
      </c>
      <c r="J65" s="10">
        <v>1065.1600000000001</v>
      </c>
      <c r="K65" s="10">
        <v>34346.639999999999</v>
      </c>
      <c r="L65" s="10">
        <v>33536</v>
      </c>
      <c r="M65" s="10">
        <v>67882.64</v>
      </c>
      <c r="N65" s="11">
        <v>8.9561933573805957E-2</v>
      </c>
    </row>
    <row r="66" spans="1:14" ht="24" customHeight="1" x14ac:dyDescent="0.2">
      <c r="A66" s="3" t="s">
        <v>181</v>
      </c>
      <c r="B66" s="3"/>
      <c r="C66" s="3"/>
      <c r="D66" s="3" t="s">
        <v>182</v>
      </c>
      <c r="E66" s="3"/>
      <c r="F66" s="4"/>
      <c r="G66" s="3"/>
      <c r="H66" s="3"/>
      <c r="I66" s="3"/>
      <c r="J66" s="3"/>
      <c r="K66" s="3"/>
      <c r="L66" s="3"/>
      <c r="M66" s="5">
        <v>14924.18</v>
      </c>
      <c r="N66" s="6">
        <v>1.969043068748539E-2</v>
      </c>
    </row>
    <row r="67" spans="1:14" ht="39" customHeight="1" x14ac:dyDescent="0.2">
      <c r="A67" s="7" t="s">
        <v>183</v>
      </c>
      <c r="B67" s="9" t="s">
        <v>184</v>
      </c>
      <c r="C67" s="7" t="s">
        <v>36</v>
      </c>
      <c r="D67" s="7" t="s">
        <v>185</v>
      </c>
      <c r="E67" s="8" t="s">
        <v>38</v>
      </c>
      <c r="F67" s="9">
        <v>642.73</v>
      </c>
      <c r="G67" s="10">
        <v>4.42</v>
      </c>
      <c r="H67" s="10">
        <v>1.57</v>
      </c>
      <c r="I67" s="10">
        <v>3.95</v>
      </c>
      <c r="J67" s="10">
        <v>5.52</v>
      </c>
      <c r="K67" s="10">
        <v>1009.08</v>
      </c>
      <c r="L67" s="10">
        <v>2538.7800000000002</v>
      </c>
      <c r="M67" s="10">
        <v>3547.86</v>
      </c>
      <c r="N67" s="11">
        <v>4.6809199178046582E-3</v>
      </c>
    </row>
    <row r="68" spans="1:14" ht="26.1" customHeight="1" x14ac:dyDescent="0.2">
      <c r="A68" s="7" t="s">
        <v>186</v>
      </c>
      <c r="B68" s="9" t="s">
        <v>187</v>
      </c>
      <c r="C68" s="7" t="s">
        <v>36</v>
      </c>
      <c r="D68" s="7" t="s">
        <v>188</v>
      </c>
      <c r="E68" s="8" t="s">
        <v>38</v>
      </c>
      <c r="F68" s="9">
        <v>642.73</v>
      </c>
      <c r="G68" s="10">
        <v>14.16</v>
      </c>
      <c r="H68" s="10">
        <v>5.62</v>
      </c>
      <c r="I68" s="10">
        <v>12.08</v>
      </c>
      <c r="J68" s="10">
        <v>17.7</v>
      </c>
      <c r="K68" s="10">
        <v>3612.14</v>
      </c>
      <c r="L68" s="10">
        <v>7764.18</v>
      </c>
      <c r="M68" s="10">
        <v>11376.32</v>
      </c>
      <c r="N68" s="11">
        <v>1.5009510769680733E-2</v>
      </c>
    </row>
    <row r="69" spans="1:14" ht="24" customHeight="1" x14ac:dyDescent="0.2">
      <c r="A69" s="3" t="s">
        <v>189</v>
      </c>
      <c r="B69" s="3"/>
      <c r="C69" s="3"/>
      <c r="D69" s="3" t="s">
        <v>190</v>
      </c>
      <c r="E69" s="3"/>
      <c r="F69" s="4"/>
      <c r="G69" s="3"/>
      <c r="H69" s="3"/>
      <c r="I69" s="3"/>
      <c r="J69" s="3"/>
      <c r="K69" s="3"/>
      <c r="L69" s="3"/>
      <c r="M69" s="5">
        <v>21133.14</v>
      </c>
      <c r="N69" s="6">
        <v>2.7882311013330382E-2</v>
      </c>
    </row>
    <row r="70" spans="1:14" ht="39" customHeight="1" x14ac:dyDescent="0.2">
      <c r="A70" s="7" t="s">
        <v>191</v>
      </c>
      <c r="B70" s="9" t="s">
        <v>192</v>
      </c>
      <c r="C70" s="7" t="s">
        <v>36</v>
      </c>
      <c r="D70" s="7" t="s">
        <v>193</v>
      </c>
      <c r="E70" s="8" t="s">
        <v>67</v>
      </c>
      <c r="F70" s="9">
        <v>20</v>
      </c>
      <c r="G70" s="10">
        <v>71.37</v>
      </c>
      <c r="H70" s="10">
        <v>6.93</v>
      </c>
      <c r="I70" s="10">
        <v>82.28</v>
      </c>
      <c r="J70" s="10">
        <v>89.21</v>
      </c>
      <c r="K70" s="10">
        <v>138.6</v>
      </c>
      <c r="L70" s="10">
        <v>1645.6</v>
      </c>
      <c r="M70" s="10">
        <v>1784.2</v>
      </c>
      <c r="N70" s="11">
        <v>2.3540098305308188E-3</v>
      </c>
    </row>
    <row r="71" spans="1:14" ht="39" customHeight="1" x14ac:dyDescent="0.2">
      <c r="A71" s="7" t="s">
        <v>194</v>
      </c>
      <c r="B71" s="9" t="s">
        <v>195</v>
      </c>
      <c r="C71" s="7" t="s">
        <v>36</v>
      </c>
      <c r="D71" s="7" t="s">
        <v>196</v>
      </c>
      <c r="E71" s="8" t="s">
        <v>67</v>
      </c>
      <c r="F71" s="9">
        <v>2</v>
      </c>
      <c r="G71" s="10">
        <v>27.8</v>
      </c>
      <c r="H71" s="10">
        <v>2.5499999999999998</v>
      </c>
      <c r="I71" s="10">
        <v>32.200000000000003</v>
      </c>
      <c r="J71" s="10">
        <v>34.75</v>
      </c>
      <c r="K71" s="10">
        <v>5.0999999999999996</v>
      </c>
      <c r="L71" s="10">
        <v>64.400000000000006</v>
      </c>
      <c r="M71" s="10">
        <v>69.5</v>
      </c>
      <c r="N71" s="11">
        <v>9.1695820660179294E-5</v>
      </c>
    </row>
    <row r="72" spans="1:14" ht="26.1" customHeight="1" x14ac:dyDescent="0.2">
      <c r="A72" s="7" t="s">
        <v>197</v>
      </c>
      <c r="B72" s="9" t="s">
        <v>198</v>
      </c>
      <c r="C72" s="7" t="s">
        <v>36</v>
      </c>
      <c r="D72" s="7" t="s">
        <v>199</v>
      </c>
      <c r="E72" s="8" t="s">
        <v>31</v>
      </c>
      <c r="F72" s="9">
        <v>8</v>
      </c>
      <c r="G72" s="10">
        <v>61.88</v>
      </c>
      <c r="H72" s="10">
        <v>7.87</v>
      </c>
      <c r="I72" s="10">
        <v>69.48</v>
      </c>
      <c r="J72" s="10">
        <v>77.349999999999994</v>
      </c>
      <c r="K72" s="10">
        <v>62.96</v>
      </c>
      <c r="L72" s="10">
        <v>555.84</v>
      </c>
      <c r="M72" s="10">
        <v>618.79999999999995</v>
      </c>
      <c r="N72" s="11">
        <v>8.1642264495710717E-4</v>
      </c>
    </row>
    <row r="73" spans="1:14" ht="26.1" customHeight="1" x14ac:dyDescent="0.2">
      <c r="A73" s="7" t="s">
        <v>200</v>
      </c>
      <c r="B73" s="9" t="s">
        <v>201</v>
      </c>
      <c r="C73" s="7" t="s">
        <v>25</v>
      </c>
      <c r="D73" s="7" t="s">
        <v>202</v>
      </c>
      <c r="E73" s="8" t="s">
        <v>31</v>
      </c>
      <c r="F73" s="9">
        <v>4</v>
      </c>
      <c r="G73" s="10">
        <v>3598.95</v>
      </c>
      <c r="H73" s="10">
        <v>408.56</v>
      </c>
      <c r="I73" s="10">
        <v>4090.12</v>
      </c>
      <c r="J73" s="10">
        <v>4498.68</v>
      </c>
      <c r="K73" s="10">
        <v>1634.24</v>
      </c>
      <c r="L73" s="10">
        <v>16360.48</v>
      </c>
      <c r="M73" s="10">
        <v>17994.72</v>
      </c>
      <c r="N73" s="11">
        <v>2.3741591625181895E-2</v>
      </c>
    </row>
    <row r="74" spans="1:14" ht="26.1" customHeight="1" x14ac:dyDescent="0.2">
      <c r="A74" s="7" t="s">
        <v>203</v>
      </c>
      <c r="B74" s="9" t="s">
        <v>204</v>
      </c>
      <c r="C74" s="7" t="s">
        <v>36</v>
      </c>
      <c r="D74" s="7" t="s">
        <v>205</v>
      </c>
      <c r="E74" s="8" t="s">
        <v>31</v>
      </c>
      <c r="F74" s="9">
        <v>4</v>
      </c>
      <c r="G74" s="10">
        <v>89.72</v>
      </c>
      <c r="H74" s="10">
        <v>13.96</v>
      </c>
      <c r="I74" s="10">
        <v>98.19</v>
      </c>
      <c r="J74" s="10">
        <v>112.15</v>
      </c>
      <c r="K74" s="10">
        <v>55.84</v>
      </c>
      <c r="L74" s="10">
        <v>392.76</v>
      </c>
      <c r="M74" s="10">
        <v>448.6</v>
      </c>
      <c r="N74" s="11">
        <v>5.9186683666412137E-4</v>
      </c>
    </row>
    <row r="75" spans="1:14" ht="24" customHeight="1" x14ac:dyDescent="0.2">
      <c r="A75" s="7" t="s">
        <v>206</v>
      </c>
      <c r="B75" s="9" t="s">
        <v>207</v>
      </c>
      <c r="C75" s="7" t="s">
        <v>208</v>
      </c>
      <c r="D75" s="7" t="s">
        <v>209</v>
      </c>
      <c r="E75" s="8" t="s">
        <v>38</v>
      </c>
      <c r="F75" s="9">
        <v>12</v>
      </c>
      <c r="G75" s="10">
        <v>14.49</v>
      </c>
      <c r="H75" s="10">
        <v>1.07</v>
      </c>
      <c r="I75" s="10">
        <v>17.04</v>
      </c>
      <c r="J75" s="10">
        <v>18.11</v>
      </c>
      <c r="K75" s="10">
        <v>12.84</v>
      </c>
      <c r="L75" s="10">
        <v>204.48</v>
      </c>
      <c r="M75" s="10">
        <v>217.32</v>
      </c>
      <c r="N75" s="11">
        <v>2.8672425533626139E-4</v>
      </c>
    </row>
    <row r="76" spans="1:14" ht="24" customHeight="1" x14ac:dyDescent="0.2">
      <c r="A76" s="3" t="s">
        <v>210</v>
      </c>
      <c r="B76" s="3"/>
      <c r="C76" s="3"/>
      <c r="D76" s="3" t="s">
        <v>211</v>
      </c>
      <c r="E76" s="3"/>
      <c r="F76" s="4"/>
      <c r="G76" s="3"/>
      <c r="H76" s="3"/>
      <c r="I76" s="3"/>
      <c r="J76" s="3"/>
      <c r="K76" s="3"/>
      <c r="L76" s="3"/>
      <c r="M76" s="5">
        <v>178677.87</v>
      </c>
      <c r="N76" s="6">
        <v>0.2357412075318393</v>
      </c>
    </row>
    <row r="77" spans="1:14" ht="39" customHeight="1" x14ac:dyDescent="0.2">
      <c r="A77" s="7" t="s">
        <v>212</v>
      </c>
      <c r="B77" s="9" t="s">
        <v>213</v>
      </c>
      <c r="C77" s="7" t="s">
        <v>214</v>
      </c>
      <c r="D77" s="7" t="s">
        <v>215</v>
      </c>
      <c r="E77" s="8" t="s">
        <v>67</v>
      </c>
      <c r="F77" s="9">
        <v>54</v>
      </c>
      <c r="G77" s="10">
        <v>68.12</v>
      </c>
      <c r="H77" s="10">
        <v>17.489999999999998</v>
      </c>
      <c r="I77" s="10">
        <v>67.66</v>
      </c>
      <c r="J77" s="10">
        <v>85.15</v>
      </c>
      <c r="K77" s="10">
        <v>944.46</v>
      </c>
      <c r="L77" s="10">
        <v>3653.64</v>
      </c>
      <c r="M77" s="10">
        <v>4598.1000000000004</v>
      </c>
      <c r="N77" s="11">
        <v>6.0665691075909413E-3</v>
      </c>
    </row>
    <row r="78" spans="1:14" ht="39" customHeight="1" x14ac:dyDescent="0.2">
      <c r="A78" s="7" t="s">
        <v>216</v>
      </c>
      <c r="B78" s="9" t="s">
        <v>217</v>
      </c>
      <c r="C78" s="7" t="s">
        <v>214</v>
      </c>
      <c r="D78" s="7" t="s">
        <v>218</v>
      </c>
      <c r="E78" s="8" t="s">
        <v>67</v>
      </c>
      <c r="F78" s="9">
        <v>78</v>
      </c>
      <c r="G78" s="10">
        <v>79.58</v>
      </c>
      <c r="H78" s="10">
        <v>18.03</v>
      </c>
      <c r="I78" s="10">
        <v>81.44</v>
      </c>
      <c r="J78" s="10">
        <v>99.47</v>
      </c>
      <c r="K78" s="10">
        <v>1406.34</v>
      </c>
      <c r="L78" s="10">
        <v>6352.32</v>
      </c>
      <c r="M78" s="10">
        <v>7758.66</v>
      </c>
      <c r="N78" s="11">
        <v>1.0236499221918082E-2</v>
      </c>
    </row>
    <row r="79" spans="1:14" ht="39" customHeight="1" x14ac:dyDescent="0.2">
      <c r="A79" s="7" t="s">
        <v>219</v>
      </c>
      <c r="B79" s="9" t="s">
        <v>220</v>
      </c>
      <c r="C79" s="7" t="s">
        <v>214</v>
      </c>
      <c r="D79" s="7" t="s">
        <v>221</v>
      </c>
      <c r="E79" s="8" t="s">
        <v>67</v>
      </c>
      <c r="F79" s="9">
        <v>95</v>
      </c>
      <c r="G79" s="10">
        <v>92.3</v>
      </c>
      <c r="H79" s="10">
        <v>19.09</v>
      </c>
      <c r="I79" s="10">
        <v>96.28</v>
      </c>
      <c r="J79" s="10">
        <v>115.37</v>
      </c>
      <c r="K79" s="10">
        <v>1813.55</v>
      </c>
      <c r="L79" s="10">
        <v>9146.6</v>
      </c>
      <c r="M79" s="10">
        <v>10960.15</v>
      </c>
      <c r="N79" s="11">
        <v>1.4460430918110275E-2</v>
      </c>
    </row>
    <row r="80" spans="1:14" ht="39" customHeight="1" x14ac:dyDescent="0.2">
      <c r="A80" s="7" t="s">
        <v>222</v>
      </c>
      <c r="B80" s="9" t="s">
        <v>223</v>
      </c>
      <c r="C80" s="7" t="s">
        <v>214</v>
      </c>
      <c r="D80" s="7" t="s">
        <v>224</v>
      </c>
      <c r="E80" s="8" t="s">
        <v>67</v>
      </c>
      <c r="F80" s="9">
        <v>60</v>
      </c>
      <c r="G80" s="10">
        <v>139.06</v>
      </c>
      <c r="H80" s="10">
        <v>25.45</v>
      </c>
      <c r="I80" s="10">
        <v>148.37</v>
      </c>
      <c r="J80" s="10">
        <v>173.82</v>
      </c>
      <c r="K80" s="10">
        <v>1527</v>
      </c>
      <c r="L80" s="10">
        <v>8902.2000000000007</v>
      </c>
      <c r="M80" s="10">
        <v>10429.200000000001</v>
      </c>
      <c r="N80" s="11">
        <v>1.3759914429196288E-2</v>
      </c>
    </row>
    <row r="81" spans="1:14" ht="39" customHeight="1" x14ac:dyDescent="0.2">
      <c r="A81" s="7" t="s">
        <v>225</v>
      </c>
      <c r="B81" s="9" t="s">
        <v>226</v>
      </c>
      <c r="C81" s="7" t="s">
        <v>214</v>
      </c>
      <c r="D81" s="7" t="s">
        <v>227</v>
      </c>
      <c r="E81" s="8" t="s">
        <v>67</v>
      </c>
      <c r="F81" s="9">
        <v>86</v>
      </c>
      <c r="G81" s="10">
        <v>194.25</v>
      </c>
      <c r="H81" s="10">
        <v>28.11</v>
      </c>
      <c r="I81" s="10">
        <v>214.7</v>
      </c>
      <c r="J81" s="10">
        <v>242.81</v>
      </c>
      <c r="K81" s="10">
        <v>2417.46</v>
      </c>
      <c r="L81" s="10">
        <v>18464.2</v>
      </c>
      <c r="M81" s="10">
        <v>20881.66</v>
      </c>
      <c r="N81" s="11">
        <v>2.7550517272616398E-2</v>
      </c>
    </row>
    <row r="82" spans="1:14" ht="39" customHeight="1" x14ac:dyDescent="0.2">
      <c r="A82" s="7" t="s">
        <v>228</v>
      </c>
      <c r="B82" s="9" t="s">
        <v>229</v>
      </c>
      <c r="C82" s="7" t="s">
        <v>214</v>
      </c>
      <c r="D82" s="7" t="s">
        <v>230</v>
      </c>
      <c r="E82" s="8" t="s">
        <v>67</v>
      </c>
      <c r="F82" s="9">
        <v>81</v>
      </c>
      <c r="G82" s="10">
        <v>230.33</v>
      </c>
      <c r="H82" s="10">
        <v>31.82</v>
      </c>
      <c r="I82" s="10">
        <v>256.08999999999997</v>
      </c>
      <c r="J82" s="10">
        <v>287.91000000000003</v>
      </c>
      <c r="K82" s="10">
        <v>2577.42</v>
      </c>
      <c r="L82" s="10">
        <v>20743.29</v>
      </c>
      <c r="M82" s="10">
        <v>23320.71</v>
      </c>
      <c r="N82" s="11">
        <v>3.0768512832058274E-2</v>
      </c>
    </row>
    <row r="83" spans="1:14" ht="26.1" customHeight="1" x14ac:dyDescent="0.2">
      <c r="A83" s="7" t="s">
        <v>231</v>
      </c>
      <c r="B83" s="9" t="s">
        <v>232</v>
      </c>
      <c r="C83" s="7" t="s">
        <v>161</v>
      </c>
      <c r="D83" s="7" t="s">
        <v>233</v>
      </c>
      <c r="E83" s="8" t="s">
        <v>31</v>
      </c>
      <c r="F83" s="9">
        <v>21</v>
      </c>
      <c r="G83" s="10">
        <v>1906.32</v>
      </c>
      <c r="H83" s="10">
        <v>1427.6</v>
      </c>
      <c r="I83" s="10">
        <v>955.3</v>
      </c>
      <c r="J83" s="10">
        <v>2382.9</v>
      </c>
      <c r="K83" s="10">
        <v>29979.599999999999</v>
      </c>
      <c r="L83" s="10">
        <v>20061.3</v>
      </c>
      <c r="M83" s="10">
        <v>50040.9</v>
      </c>
      <c r="N83" s="11">
        <v>6.6022178303222531E-2</v>
      </c>
    </row>
    <row r="84" spans="1:14" ht="24" customHeight="1" x14ac:dyDescent="0.2">
      <c r="A84" s="12" t="s">
        <v>234</v>
      </c>
      <c r="B84" s="14" t="s">
        <v>235</v>
      </c>
      <c r="C84" s="12" t="s">
        <v>236</v>
      </c>
      <c r="D84" s="12" t="s">
        <v>237</v>
      </c>
      <c r="E84" s="13" t="s">
        <v>91</v>
      </c>
      <c r="F84" s="14">
        <v>417</v>
      </c>
      <c r="G84" s="15">
        <v>60.27</v>
      </c>
      <c r="H84" s="15">
        <v>0</v>
      </c>
      <c r="I84" s="15">
        <v>75.33</v>
      </c>
      <c r="J84" s="15">
        <v>75.33</v>
      </c>
      <c r="K84" s="15">
        <v>0</v>
      </c>
      <c r="L84" s="15">
        <v>31412.61</v>
      </c>
      <c r="M84" s="15">
        <v>31412.61</v>
      </c>
      <c r="N84" s="16">
        <v>4.1444677021987841E-2</v>
      </c>
    </row>
    <row r="85" spans="1:14" ht="26.1" customHeight="1" x14ac:dyDescent="0.2">
      <c r="A85" s="12" t="s">
        <v>238</v>
      </c>
      <c r="B85" s="14" t="s">
        <v>239</v>
      </c>
      <c r="C85" s="12" t="s">
        <v>240</v>
      </c>
      <c r="D85" s="12" t="s">
        <v>241</v>
      </c>
      <c r="E85" s="13" t="s">
        <v>242</v>
      </c>
      <c r="F85" s="14">
        <v>10</v>
      </c>
      <c r="G85" s="15">
        <v>800</v>
      </c>
      <c r="H85" s="15">
        <v>0</v>
      </c>
      <c r="I85" s="15">
        <v>1000</v>
      </c>
      <c r="J85" s="15">
        <v>1000</v>
      </c>
      <c r="K85" s="15">
        <v>0</v>
      </c>
      <c r="L85" s="15">
        <v>10000</v>
      </c>
      <c r="M85" s="15">
        <v>10000</v>
      </c>
      <c r="N85" s="16">
        <v>1.3193643260457454E-2</v>
      </c>
    </row>
    <row r="86" spans="1:14" ht="26.1" customHeight="1" x14ac:dyDescent="0.2">
      <c r="A86" s="7" t="s">
        <v>243</v>
      </c>
      <c r="B86" s="9" t="s">
        <v>244</v>
      </c>
      <c r="C86" s="7" t="s">
        <v>245</v>
      </c>
      <c r="D86" s="7" t="s">
        <v>246</v>
      </c>
      <c r="E86" s="8" t="s">
        <v>247</v>
      </c>
      <c r="F86" s="9">
        <v>1</v>
      </c>
      <c r="G86" s="10">
        <v>3082.79</v>
      </c>
      <c r="H86" s="10">
        <v>3502.24</v>
      </c>
      <c r="I86" s="10">
        <v>351.24</v>
      </c>
      <c r="J86" s="10">
        <v>3853.48</v>
      </c>
      <c r="K86" s="10">
        <v>3502.24</v>
      </c>
      <c r="L86" s="10">
        <v>351.24</v>
      </c>
      <c r="M86" s="10">
        <v>3853.48</v>
      </c>
      <c r="N86" s="11">
        <v>5.084144043130759E-3</v>
      </c>
    </row>
    <row r="87" spans="1:14" ht="26.1" customHeight="1" x14ac:dyDescent="0.2">
      <c r="A87" s="7" t="s">
        <v>248</v>
      </c>
      <c r="B87" s="9" t="s">
        <v>249</v>
      </c>
      <c r="C87" s="7" t="s">
        <v>25</v>
      </c>
      <c r="D87" s="7" t="s">
        <v>250</v>
      </c>
      <c r="E87" s="8" t="s">
        <v>251</v>
      </c>
      <c r="F87" s="9">
        <v>80</v>
      </c>
      <c r="G87" s="10">
        <v>54.23</v>
      </c>
      <c r="H87" s="10">
        <v>54.07</v>
      </c>
      <c r="I87" s="10">
        <v>13.71</v>
      </c>
      <c r="J87" s="10">
        <v>67.78</v>
      </c>
      <c r="K87" s="10">
        <v>4325.6000000000004</v>
      </c>
      <c r="L87" s="10">
        <v>1096.8</v>
      </c>
      <c r="M87" s="10">
        <v>5422.4</v>
      </c>
      <c r="N87" s="11">
        <v>7.1541211215504497E-3</v>
      </c>
    </row>
    <row r="88" spans="1:14" ht="24" customHeight="1" x14ac:dyDescent="0.2">
      <c r="A88" s="3" t="s">
        <v>252</v>
      </c>
      <c r="B88" s="3"/>
      <c r="C88" s="3"/>
      <c r="D88" s="3" t="s">
        <v>253</v>
      </c>
      <c r="E88" s="3"/>
      <c r="F88" s="4"/>
      <c r="G88" s="3"/>
      <c r="H88" s="3"/>
      <c r="I88" s="3"/>
      <c r="J88" s="3"/>
      <c r="K88" s="3"/>
      <c r="L88" s="3"/>
      <c r="M88" s="5">
        <v>1469.63</v>
      </c>
      <c r="N88" s="6">
        <v>1.9389773944866087E-3</v>
      </c>
    </row>
    <row r="89" spans="1:14" ht="24" customHeight="1" x14ac:dyDescent="0.2">
      <c r="A89" s="7" t="s">
        <v>254</v>
      </c>
      <c r="B89" s="9" t="s">
        <v>255</v>
      </c>
      <c r="C89" s="7" t="s">
        <v>36</v>
      </c>
      <c r="D89" s="7" t="s">
        <v>256</v>
      </c>
      <c r="E89" s="8" t="s">
        <v>38</v>
      </c>
      <c r="F89" s="9">
        <v>281</v>
      </c>
      <c r="G89" s="10">
        <v>4.1900000000000004</v>
      </c>
      <c r="H89" s="10">
        <v>3.02</v>
      </c>
      <c r="I89" s="10">
        <v>2.21</v>
      </c>
      <c r="J89" s="10">
        <v>5.23</v>
      </c>
      <c r="K89" s="10">
        <v>848.62</v>
      </c>
      <c r="L89" s="10">
        <v>621.01</v>
      </c>
      <c r="M89" s="10">
        <v>1469.63</v>
      </c>
      <c r="N89" s="11">
        <v>1.9389773944866087E-3</v>
      </c>
    </row>
    <row r="90" spans="1:14" x14ac:dyDescent="0.2">
      <c r="A90" s="19"/>
      <c r="B90" s="19"/>
      <c r="C90" s="19"/>
      <c r="D90" s="19"/>
      <c r="E90" s="19"/>
      <c r="F90" s="19"/>
      <c r="G90" s="19"/>
      <c r="H90" s="19"/>
      <c r="I90" s="19"/>
      <c r="J90" s="19" t="s">
        <v>257</v>
      </c>
      <c r="K90" s="19" t="s">
        <v>258</v>
      </c>
      <c r="L90" s="19" t="s">
        <v>259</v>
      </c>
      <c r="M90" s="19" t="s">
        <v>260</v>
      </c>
      <c r="N90" s="19"/>
    </row>
    <row r="91" spans="1:14" x14ac:dyDescent="0.2">
      <c r="A91" s="20"/>
      <c r="B91" s="20"/>
      <c r="C91" s="44" t="s">
        <v>265</v>
      </c>
      <c r="D91" s="45"/>
      <c r="E91" s="45"/>
      <c r="F91" s="46"/>
      <c r="G91" s="20"/>
      <c r="H91" s="20"/>
      <c r="I91" s="20"/>
      <c r="J91" s="20"/>
      <c r="K91" s="20"/>
      <c r="L91" s="20"/>
      <c r="M91" s="20"/>
      <c r="N91" s="20"/>
    </row>
    <row r="92" spans="1:14" x14ac:dyDescent="0.2">
      <c r="A92" s="43"/>
      <c r="B92" s="43"/>
      <c r="C92" s="33" t="s">
        <v>266</v>
      </c>
      <c r="D92" s="33" t="s">
        <v>267</v>
      </c>
      <c r="E92" s="34"/>
      <c r="F92" s="34" t="s">
        <v>268</v>
      </c>
      <c r="G92" s="19"/>
      <c r="H92" s="19"/>
      <c r="I92" s="19"/>
      <c r="J92" s="24" t="s">
        <v>261</v>
      </c>
      <c r="K92" s="23"/>
      <c r="L92" s="25">
        <v>606368.1</v>
      </c>
      <c r="M92" s="23"/>
      <c r="N92" s="23"/>
    </row>
    <row r="93" spans="1:14" x14ac:dyDescent="0.2">
      <c r="A93" s="43"/>
      <c r="B93" s="43"/>
      <c r="C93" s="35">
        <v>1</v>
      </c>
      <c r="D93" s="36" t="s">
        <v>269</v>
      </c>
      <c r="E93" s="35" t="s">
        <v>270</v>
      </c>
      <c r="F93" s="37">
        <v>4.68</v>
      </c>
      <c r="G93" s="19"/>
      <c r="H93" s="19"/>
      <c r="I93" s="19"/>
      <c r="J93" s="24" t="s">
        <v>262</v>
      </c>
      <c r="K93" s="23"/>
      <c r="L93" s="25">
        <v>151572.66</v>
      </c>
      <c r="M93" s="23"/>
      <c r="N93" s="23"/>
    </row>
    <row r="94" spans="1:14" x14ac:dyDescent="0.2">
      <c r="A94" s="43"/>
      <c r="B94" s="43"/>
      <c r="C94" s="35">
        <v>2</v>
      </c>
      <c r="D94" s="36" t="s">
        <v>271</v>
      </c>
      <c r="E94" s="35" t="s">
        <v>272</v>
      </c>
      <c r="F94" s="37">
        <v>0.4</v>
      </c>
      <c r="G94" s="19"/>
      <c r="H94" s="19"/>
      <c r="I94" s="19"/>
      <c r="J94" s="24" t="s">
        <v>263</v>
      </c>
      <c r="K94" s="23"/>
      <c r="L94" s="25">
        <v>757940.76</v>
      </c>
      <c r="M94" s="23"/>
      <c r="N94" s="23"/>
    </row>
    <row r="95" spans="1:14" x14ac:dyDescent="0.2">
      <c r="A95" s="47"/>
      <c r="B95" s="47"/>
      <c r="C95" s="35">
        <v>3</v>
      </c>
      <c r="D95" s="36" t="s">
        <v>273</v>
      </c>
      <c r="E95" s="35" t="s">
        <v>274</v>
      </c>
      <c r="F95" s="37">
        <v>1.27</v>
      </c>
      <c r="G95" s="47"/>
      <c r="H95" s="47"/>
      <c r="I95" s="47"/>
      <c r="J95" s="47"/>
      <c r="K95" s="47"/>
      <c r="L95" s="47"/>
      <c r="M95" s="47"/>
      <c r="N95" s="47"/>
    </row>
    <row r="96" spans="1:14" x14ac:dyDescent="0.2">
      <c r="A96" s="47"/>
      <c r="B96" s="47"/>
      <c r="C96" s="35">
        <v>4</v>
      </c>
      <c r="D96" s="36" t="s">
        <v>275</v>
      </c>
      <c r="E96" s="35" t="s">
        <v>276</v>
      </c>
      <c r="F96" s="37">
        <v>0.4</v>
      </c>
      <c r="G96" s="47"/>
      <c r="H96" s="47"/>
      <c r="I96" s="47"/>
      <c r="J96" s="47"/>
      <c r="K96" s="47"/>
      <c r="L96" s="47"/>
      <c r="M96" s="47"/>
      <c r="N96" s="47"/>
    </row>
    <row r="97" spans="1:14" x14ac:dyDescent="0.2">
      <c r="A97" s="47"/>
      <c r="B97" s="47"/>
      <c r="C97" s="35">
        <v>5</v>
      </c>
      <c r="D97" s="36" t="s">
        <v>277</v>
      </c>
      <c r="E97" s="35" t="s">
        <v>278</v>
      </c>
      <c r="F97" s="37">
        <v>1.23</v>
      </c>
      <c r="G97" s="47"/>
      <c r="H97" s="47"/>
      <c r="I97" s="47"/>
      <c r="J97" s="47"/>
      <c r="K97" s="47"/>
      <c r="L97" s="47"/>
      <c r="M97" s="47"/>
      <c r="N97" s="47"/>
    </row>
    <row r="98" spans="1:14" x14ac:dyDescent="0.2">
      <c r="A98" s="47"/>
      <c r="B98" s="47"/>
      <c r="C98" s="35">
        <v>6</v>
      </c>
      <c r="D98" s="36" t="s">
        <v>279</v>
      </c>
      <c r="E98" s="35" t="s">
        <v>280</v>
      </c>
      <c r="F98" s="37">
        <v>7.4</v>
      </c>
      <c r="G98" s="47"/>
      <c r="H98" s="47"/>
      <c r="I98" s="47"/>
      <c r="J98" s="47"/>
      <c r="K98" s="47"/>
      <c r="L98" s="47"/>
      <c r="M98" s="47"/>
      <c r="N98" s="47"/>
    </row>
    <row r="99" spans="1:14" x14ac:dyDescent="0.2">
      <c r="A99" s="47"/>
      <c r="B99" s="47"/>
      <c r="C99" s="35">
        <v>7</v>
      </c>
      <c r="D99" s="36" t="s">
        <v>281</v>
      </c>
      <c r="E99" s="35" t="s">
        <v>282</v>
      </c>
      <c r="F99" s="37">
        <v>3</v>
      </c>
      <c r="G99" s="47"/>
      <c r="H99" s="47"/>
      <c r="I99" s="47"/>
      <c r="J99" s="47"/>
      <c r="K99" s="47"/>
      <c r="L99" s="47"/>
      <c r="M99" s="47"/>
      <c r="N99" s="47"/>
    </row>
    <row r="100" spans="1:14" x14ac:dyDescent="0.2">
      <c r="A100" s="47"/>
      <c r="B100" s="47"/>
      <c r="C100" s="35">
        <v>8</v>
      </c>
      <c r="D100" s="36" t="s">
        <v>283</v>
      </c>
      <c r="E100" s="35" t="s">
        <v>282</v>
      </c>
      <c r="F100" s="37">
        <f>0.65</f>
        <v>0.65</v>
      </c>
      <c r="G100" s="47"/>
      <c r="H100" s="47"/>
      <c r="I100" s="47"/>
      <c r="J100" s="47"/>
      <c r="K100" s="47"/>
      <c r="L100" s="47"/>
      <c r="M100" s="47"/>
      <c r="N100" s="47"/>
    </row>
    <row r="101" spans="1:14" x14ac:dyDescent="0.2">
      <c r="A101" s="47"/>
      <c r="B101" s="47"/>
      <c r="C101" s="35">
        <v>9</v>
      </c>
      <c r="D101" s="36" t="s">
        <v>284</v>
      </c>
      <c r="E101" s="35" t="s">
        <v>282</v>
      </c>
      <c r="F101" s="37">
        <v>3.5</v>
      </c>
      <c r="G101" s="47"/>
      <c r="H101" s="47"/>
      <c r="I101" s="47"/>
      <c r="J101" s="47"/>
      <c r="K101" s="47"/>
      <c r="L101" s="47"/>
      <c r="M101" s="47"/>
      <c r="N101" s="47"/>
    </row>
    <row r="102" spans="1:14" x14ac:dyDescent="0.2">
      <c r="A102" s="47"/>
      <c r="B102" s="47"/>
      <c r="C102" s="35">
        <v>10</v>
      </c>
      <c r="D102" s="36" t="s">
        <v>286</v>
      </c>
      <c r="E102" s="35" t="s">
        <v>282</v>
      </c>
      <c r="F102" s="37">
        <v>0</v>
      </c>
      <c r="G102" s="47"/>
      <c r="H102" s="47"/>
      <c r="I102" s="47"/>
      <c r="J102" s="47"/>
      <c r="K102" s="47"/>
      <c r="L102" s="47"/>
      <c r="M102" s="47"/>
      <c r="N102" s="47"/>
    </row>
    <row r="103" spans="1:14" x14ac:dyDescent="0.2">
      <c r="A103" s="47"/>
      <c r="B103" s="47"/>
      <c r="C103" s="33"/>
      <c r="D103" s="38" t="s">
        <v>17</v>
      </c>
      <c r="E103" s="34" t="s">
        <v>285</v>
      </c>
      <c r="F103" s="39">
        <f>((1+SUM(F93:F96)/100)*(1+F97/100)*(1+F98/100)/(1-SUM(F99:F101)/100)-1)*100</f>
        <v>24.996972374798034</v>
      </c>
      <c r="G103" s="47"/>
      <c r="H103" s="47"/>
      <c r="I103" s="47"/>
      <c r="J103" s="47"/>
      <c r="K103" s="47"/>
      <c r="L103" s="47"/>
      <c r="M103" s="47"/>
      <c r="N103" s="47"/>
    </row>
    <row r="104" spans="1:14" x14ac:dyDescent="0.2">
      <c r="A104" s="47"/>
      <c r="B104" s="47"/>
      <c r="C104" s="40" t="s">
        <v>287</v>
      </c>
      <c r="D104" s="41"/>
      <c r="E104" s="41"/>
      <c r="F104" s="42"/>
      <c r="G104" s="47"/>
      <c r="H104" s="47"/>
      <c r="I104" s="47"/>
      <c r="J104" s="47"/>
      <c r="K104" s="47"/>
      <c r="L104" s="47"/>
      <c r="M104" s="47"/>
      <c r="N104" s="47"/>
    </row>
    <row r="105" spans="1:14" ht="60" customHeight="1" x14ac:dyDescent="0.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1:14" ht="39" customHeight="1" x14ac:dyDescent="0.2">
      <c r="A106" s="26" t="s">
        <v>264</v>
      </c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</row>
  </sheetData>
  <mergeCells count="23">
    <mergeCell ref="K4:M4"/>
    <mergeCell ref="N4:N5"/>
    <mergeCell ref="E1:G1"/>
    <mergeCell ref="C104:F104"/>
    <mergeCell ref="C91:F91"/>
    <mergeCell ref="D4:D5"/>
    <mergeCell ref="E4:E5"/>
    <mergeCell ref="F4:F5"/>
    <mergeCell ref="G4:G5"/>
    <mergeCell ref="H4:J4"/>
    <mergeCell ref="J94:K94"/>
    <mergeCell ref="L94:N94"/>
    <mergeCell ref="A106:N106"/>
    <mergeCell ref="M2:N2"/>
    <mergeCell ref="E2:K2"/>
    <mergeCell ref="J92:K92"/>
    <mergeCell ref="L92:N92"/>
    <mergeCell ref="J93:K93"/>
    <mergeCell ref="L93:N93"/>
    <mergeCell ref="A3:N3"/>
    <mergeCell ref="A4:A5"/>
    <mergeCell ref="B4:B5"/>
    <mergeCell ref="C4:C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1" fitToHeight="0" orientation="landscape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Vinicius Kuchinski</cp:lastModifiedBy>
  <cp:revision>0</cp:revision>
  <cp:lastPrinted>2025-06-18T13:34:13Z</cp:lastPrinted>
  <dcterms:created xsi:type="dcterms:W3CDTF">2025-06-17T20:08:38Z</dcterms:created>
  <dcterms:modified xsi:type="dcterms:W3CDTF">2025-06-18T13:34:17Z</dcterms:modified>
</cp:coreProperties>
</file>